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50" yWindow="330" windowWidth="5970" windowHeight="6540" tabRatio="703" activeTab="0"/>
  </bookViews>
  <sheets>
    <sheet name="отчет прил 7" sheetId="1" r:id="rId1"/>
  </sheets>
  <definedNames>
    <definedName name="_xlnm.Print_Titles" localSheetId="0">'отчет прил 7'!$12:$16</definedName>
    <definedName name="_xlnm.Print_Area" localSheetId="0">'отчет прил 7'!$A$1:$P$62</definedName>
  </definedNames>
  <calcPr fullCalcOnLoad="1"/>
</workbook>
</file>

<file path=xl/sharedStrings.xml><?xml version="1.0" encoding="utf-8"?>
<sst xmlns="http://schemas.openxmlformats.org/spreadsheetml/2006/main" count="138" uniqueCount="85">
  <si>
    <t>Отчет по исполнению муниципального задания</t>
  </si>
  <si>
    <t>Периодичность:</t>
  </si>
  <si>
    <t xml:space="preserve">Отчетная дата: </t>
  </si>
  <si>
    <t>Номер услуги</t>
  </si>
  <si>
    <t>Основа предоставления (бесплатная-БУ, частично платная-ЧП, платная- ПУ)</t>
  </si>
  <si>
    <t>Объемы оказания муниципальной услуги</t>
  </si>
  <si>
    <t>в натуральном выражении</t>
  </si>
  <si>
    <t>единица измерения</t>
  </si>
  <si>
    <t>значение, утвержденное в муниципальном задании на отчетный год</t>
  </si>
  <si>
    <t>фактическое значение за отчетный период</t>
  </si>
  <si>
    <t>в стоимостном выражении (тыс. руб.)</t>
  </si>
  <si>
    <t>всего</t>
  </si>
  <si>
    <t>в т.ч. за счет оказания услуг на платной основе</t>
  </si>
  <si>
    <t>в т.ч. за счет бюджета</t>
  </si>
  <si>
    <t>Отклонение объема оказания муниципальной услуги</t>
  </si>
  <si>
    <t>13=6-5</t>
  </si>
  <si>
    <t>14=10-7</t>
  </si>
  <si>
    <t>15=11-8</t>
  </si>
  <si>
    <t>16=12-9</t>
  </si>
  <si>
    <t>ВСЕГО</t>
  </si>
  <si>
    <t>х</t>
  </si>
  <si>
    <t>Наименование услуги (Код бюджетной классификации)</t>
  </si>
  <si>
    <t>ежеквартально</t>
  </si>
  <si>
    <t>Управление жилищно-коммунального хозяйства администрации города Азова</t>
  </si>
  <si>
    <t>Муниципальное бюджетное учреждение г. Азова "Чистый город"</t>
  </si>
  <si>
    <t>Услуги по организации мероприятий по охране окружающей среды в границах города Азова</t>
  </si>
  <si>
    <t>БУ</t>
  </si>
  <si>
    <t>тыс. м3</t>
  </si>
  <si>
    <t>м3</t>
  </si>
  <si>
    <t xml:space="preserve">Услуги по строительству, реконструкции, капитальному ремонту, ремонту и содержанию  автомобильных дорог местного значения и искусственных сооружений на них </t>
  </si>
  <si>
    <t>2.</t>
  </si>
  <si>
    <t>1.</t>
  </si>
  <si>
    <t>тыс.м2</t>
  </si>
  <si>
    <t>п.м.</t>
  </si>
  <si>
    <t>3.</t>
  </si>
  <si>
    <t>Услуги по организации и обеспечению безопасности дорожного движения</t>
  </si>
  <si>
    <t>шт.</t>
  </si>
  <si>
    <t>Услуги по организации освещения улиц города Азова</t>
  </si>
  <si>
    <t>4.</t>
  </si>
  <si>
    <t>км</t>
  </si>
  <si>
    <t>тыс.кВт</t>
  </si>
  <si>
    <t>Услуги по содержанию объектов благоустройства города Азова</t>
  </si>
  <si>
    <t>5.</t>
  </si>
  <si>
    <t>тыс. м2</t>
  </si>
  <si>
    <t>Га</t>
  </si>
  <si>
    <t>количество участников</t>
  </si>
  <si>
    <t>6.</t>
  </si>
  <si>
    <t xml:space="preserve">Услуги по охране, восстановлению и использованию городских лесов </t>
  </si>
  <si>
    <t>7.</t>
  </si>
  <si>
    <t>тыс. руб.</t>
  </si>
  <si>
    <t>Директор</t>
  </si>
  <si>
    <t>Б.Н. Бочаров</t>
  </si>
  <si>
    <t>И.Н. Бабич</t>
  </si>
  <si>
    <t>Главный бухгалтер</t>
  </si>
  <si>
    <t>валка деревьев</t>
  </si>
  <si>
    <t>посадка деревьев и уходные работы за ними</t>
  </si>
  <si>
    <t>уходные работы за деревьями</t>
  </si>
  <si>
    <t>посадка цветников и уходные работы за ними</t>
  </si>
  <si>
    <t>уходные работы за газонами</t>
  </si>
  <si>
    <t>обеспечение пожарной безопасности лесов, находящихся на территории города Азова</t>
  </si>
  <si>
    <t>на "01"  июля  2012 г.</t>
  </si>
  <si>
    <t>очистка от заиления водоотводящих каналов в северо-западной зоне города Азова (910 04 06 7953000 611 241)</t>
  </si>
  <si>
    <t xml:space="preserve">ликвидация несанкционированных свалок (910 06 05 7953000 611 241) </t>
  </si>
  <si>
    <t>механическая уборка дорог (910 04 09 7953000 611 241)</t>
  </si>
  <si>
    <t>ручная уборка дорог (910 04 09 7953000 611 241)</t>
  </si>
  <si>
    <t>патрульная  уборка дорог (910 04 09 7953000 611 241)</t>
  </si>
  <si>
    <t>эксплуатация и очистка ливневых стоков (910 04 09 7953000 611 241)</t>
  </si>
  <si>
    <t>обслуживание светофорных объектов (910 04 09 7953000 611 241)</t>
  </si>
  <si>
    <t>обслуживание дорожных знаков (910 04 09 7953000 611 241)</t>
  </si>
  <si>
    <t>освещение улиц города (910 05 03 7953000 611 241)</t>
  </si>
  <si>
    <t>содержание и текущий ремонт  сетей наружного освещения (910 05 03 7953000 611 241)</t>
  </si>
  <si>
    <t>текущий ремонт и содержание малых архитектурных форм  (910 05 03 7953000 611 241)</t>
  </si>
  <si>
    <t>отлов бродячих (безхозяйных) животных (910 05 03 7953000 611 241)</t>
  </si>
  <si>
    <t xml:space="preserve"> обустройство и  ремонт контейнерных площадок (910 05 03 7953000 611 241)</t>
  </si>
  <si>
    <t xml:space="preserve"> содержание пляжа (910 05 03 7953000 611 241)</t>
  </si>
  <si>
    <t>барьерная обработка: дезинсекция (910 05 03 7953000 611 241)</t>
  </si>
  <si>
    <t>проведение смотра-конкурса на звание «Территория образцового содержания» (910 05 03 7953000 611 241)</t>
  </si>
  <si>
    <t>ручная уборка территории улиц, площадей, тротуаров (910 05 03 7953000 611 241)</t>
  </si>
  <si>
    <t>Услуги по озеленению территории города Азова (910 05 03 7953000 611 241)</t>
  </si>
  <si>
    <t>уборка захламленности лесов, находящихся на территории города Азова (910 04 07 7953000 611 241)</t>
  </si>
  <si>
    <t>изготовление и установка  предупредительных аншлагов «Берегите лес от пожаров» (910 04 07 7950200 611 241)</t>
  </si>
  <si>
    <t>устройство противопожарной минерализированной полосы (910 04 07 7950200 611 241)</t>
  </si>
  <si>
    <t>содержание полос лесных дорог (910 04 07 7950200 611 241)</t>
  </si>
  <si>
    <t>Затраты общехозяйственного назначения (910 04 09 7953000 611 241)</t>
  </si>
  <si>
    <t>Затраты целевого назначения (910 04 09 7953000 611 241)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</si>
</sst>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0&quot;р.&quot;"/>
    <numFmt numFmtId="166" formatCode="0.00000"/>
    <numFmt numFmtId="167" formatCode="0.0000"/>
    <numFmt numFmtId="168" formatCode="0.000"/>
    <numFmt numFmtId="169" formatCode="0.0"/>
    <numFmt numFmtId="170" formatCode="0.000000"/>
    <numFmt numFmtId="171" formatCode="#,##0.0"/>
    <numFmt numFmtId="172" formatCode="#,##0.0&quot;р.&quot;"/>
    <numFmt numFmtId="173" formatCode="#,##0.000"/>
    <numFmt numFmtId="174" formatCode="0.0000000"/>
    <numFmt numFmtId="175" formatCode="0.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top"/>
    </xf>
    <xf numFmtId="0" fontId="7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justify"/>
    </xf>
    <xf numFmtId="0" fontId="7" fillId="0" borderId="10" xfId="0" applyFont="1" applyBorder="1" applyAlignment="1">
      <alignment wrapText="1"/>
    </xf>
    <xf numFmtId="169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169" fontId="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168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69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textRotation="90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49" fontId="5" fillId="0" borderId="2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49" fontId="5" fillId="0" borderId="16" xfId="0" applyNumberFormat="1" applyFont="1" applyBorder="1" applyAlignment="1">
      <alignment horizontal="center" vertical="center" textRotation="90" wrapText="1"/>
    </xf>
    <xf numFmtId="49" fontId="5" fillId="0" borderId="17" xfId="0" applyNumberFormat="1" applyFont="1" applyBorder="1" applyAlignment="1">
      <alignment horizontal="center" vertical="center" textRotation="90" wrapText="1"/>
    </xf>
    <xf numFmtId="49" fontId="5" fillId="0" borderId="18" xfId="0" applyNumberFormat="1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5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="80" zoomScaleNormal="80" zoomScaleSheetLayoutView="100" workbookViewId="0" topLeftCell="A49">
      <selection activeCell="K52" sqref="K52"/>
    </sheetView>
  </sheetViews>
  <sheetFormatPr defaultColWidth="9.00390625" defaultRowHeight="12.75"/>
  <cols>
    <col min="1" max="1" width="7.25390625" style="1" customWidth="1"/>
    <col min="2" max="2" width="24.625" style="0" customWidth="1"/>
    <col min="3" max="3" width="8.125" style="0" customWidth="1"/>
    <col min="4" max="4" width="8.00390625" style="0" customWidth="1"/>
    <col min="5" max="5" width="12.25390625" style="0" customWidth="1"/>
    <col min="6" max="6" width="10.25390625" style="0" customWidth="1"/>
    <col min="7" max="7" width="8.375" style="0" customWidth="1"/>
    <col min="8" max="8" width="8.125" style="1" customWidth="1"/>
    <col min="9" max="9" width="9.125" style="1" customWidth="1"/>
    <col min="10" max="10" width="10.00390625" style="1" customWidth="1"/>
    <col min="11" max="11" width="8.00390625" style="1" customWidth="1"/>
    <col min="12" max="12" width="11.00390625" style="1" customWidth="1"/>
    <col min="13" max="13" width="12.75390625" style="1" customWidth="1"/>
    <col min="14" max="14" width="8.625" style="1" customWidth="1"/>
    <col min="15" max="15" width="10.625" style="1" customWidth="1"/>
    <col min="16" max="16" width="12.00390625" style="1" customWidth="1"/>
    <col min="17" max="17" width="13.75390625" style="1" customWidth="1"/>
    <col min="18" max="18" width="10.125" style="1" hidden="1" customWidth="1"/>
    <col min="19" max="16384" width="9.125" style="1" customWidth="1"/>
  </cols>
  <sheetData>
    <row r="1" spans="11:16" ht="18.75">
      <c r="K1" s="64"/>
      <c r="L1" s="64"/>
      <c r="M1" s="64"/>
      <c r="N1" s="64"/>
      <c r="O1" s="64"/>
      <c r="P1" s="64"/>
    </row>
    <row r="2" spans="10:12" ht="10.5" customHeight="1">
      <c r="J2" s="2"/>
      <c r="K2" s="2"/>
      <c r="L2" s="2"/>
    </row>
    <row r="3" spans="1:16" ht="21.75" customHeight="1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2:14" ht="18.75" customHeight="1">
      <c r="B4" s="37" t="s">
        <v>23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2:14" ht="16.5" customHeight="1"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2:12" ht="15.75" customHeight="1">
      <c r="B6" s="3"/>
      <c r="C6" s="36" t="s">
        <v>24</v>
      </c>
      <c r="D6" s="59"/>
      <c r="E6" s="59"/>
      <c r="F6" s="59"/>
      <c r="G6" s="59"/>
      <c r="H6" s="59"/>
      <c r="I6" s="59"/>
      <c r="J6" s="59"/>
      <c r="K6" s="59"/>
      <c r="L6" s="59"/>
    </row>
    <row r="7" spans="2:14" ht="6" customHeight="1" hidden="1"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2:14" ht="21.75" customHeight="1"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2:11" ht="19.5" customHeight="1">
      <c r="B9" s="6" t="s">
        <v>1</v>
      </c>
      <c r="C9" s="47" t="s">
        <v>22</v>
      </c>
      <c r="D9" s="47"/>
      <c r="E9" s="47"/>
      <c r="F9" s="47"/>
      <c r="G9" s="4"/>
      <c r="H9" s="4"/>
      <c r="I9" s="4"/>
      <c r="J9" s="4"/>
      <c r="K9" s="4"/>
    </row>
    <row r="10" spans="2:11" ht="22.5" customHeight="1">
      <c r="B10" s="6" t="s">
        <v>2</v>
      </c>
      <c r="C10" s="71" t="s">
        <v>60</v>
      </c>
      <c r="D10" s="71"/>
      <c r="E10" s="71"/>
      <c r="F10" s="71"/>
      <c r="G10" s="71"/>
      <c r="H10" s="4"/>
      <c r="I10" s="4"/>
      <c r="J10" s="4"/>
      <c r="K10" s="4"/>
    </row>
    <row r="11" spans="2:11" ht="14.25" customHeight="1">
      <c r="B11" s="3"/>
      <c r="C11" s="4"/>
      <c r="D11" s="4"/>
      <c r="E11" s="4"/>
      <c r="F11" s="4"/>
      <c r="G11" s="4"/>
      <c r="H11" s="4"/>
      <c r="I11" s="4"/>
      <c r="J11" s="4"/>
      <c r="K11" s="4"/>
    </row>
    <row r="12" spans="1:16" ht="35.25" customHeight="1">
      <c r="A12" s="68" t="s">
        <v>3</v>
      </c>
      <c r="B12" s="68" t="s">
        <v>21</v>
      </c>
      <c r="C12" s="60" t="s">
        <v>4</v>
      </c>
      <c r="D12" s="41" t="s">
        <v>5</v>
      </c>
      <c r="E12" s="41"/>
      <c r="F12" s="41"/>
      <c r="G12" s="41"/>
      <c r="H12" s="41"/>
      <c r="I12" s="41"/>
      <c r="J12" s="41"/>
      <c r="K12" s="41"/>
      <c r="L12" s="42"/>
      <c r="M12" s="51" t="s">
        <v>14</v>
      </c>
      <c r="N12" s="52"/>
      <c r="O12" s="52"/>
      <c r="P12" s="53"/>
    </row>
    <row r="13" spans="1:16" ht="29.25" customHeight="1">
      <c r="A13" s="69"/>
      <c r="B13" s="69"/>
      <c r="C13" s="61"/>
      <c r="D13" s="44" t="s">
        <v>6</v>
      </c>
      <c r="E13" s="45"/>
      <c r="F13" s="46"/>
      <c r="G13" s="39" t="s">
        <v>10</v>
      </c>
      <c r="H13" s="40"/>
      <c r="I13" s="40"/>
      <c r="J13" s="40"/>
      <c r="K13" s="40"/>
      <c r="L13" s="40"/>
      <c r="M13" s="48" t="s">
        <v>6</v>
      </c>
      <c r="N13" s="51" t="s">
        <v>10</v>
      </c>
      <c r="O13" s="52"/>
      <c r="P13" s="53"/>
    </row>
    <row r="14" spans="1:16" ht="95.25" customHeight="1">
      <c r="A14" s="70"/>
      <c r="B14" s="70"/>
      <c r="C14" s="62"/>
      <c r="D14" s="10" t="s">
        <v>7</v>
      </c>
      <c r="E14" s="10" t="s">
        <v>8</v>
      </c>
      <c r="F14" s="10" t="s">
        <v>9</v>
      </c>
      <c r="G14" s="56" t="s">
        <v>8</v>
      </c>
      <c r="H14" s="57"/>
      <c r="I14" s="58"/>
      <c r="J14" s="56" t="s">
        <v>9</v>
      </c>
      <c r="K14" s="57"/>
      <c r="L14" s="57"/>
      <c r="M14" s="49"/>
      <c r="N14" s="54" t="s">
        <v>11</v>
      </c>
      <c r="O14" s="54" t="s">
        <v>13</v>
      </c>
      <c r="P14" s="43" t="s">
        <v>12</v>
      </c>
    </row>
    <row r="15" spans="1:16" ht="71.25" customHeight="1">
      <c r="A15" s="5"/>
      <c r="B15" s="7"/>
      <c r="C15" s="8"/>
      <c r="D15" s="8"/>
      <c r="E15" s="8"/>
      <c r="F15" s="8"/>
      <c r="G15" s="16" t="s">
        <v>11</v>
      </c>
      <c r="H15" s="16" t="s">
        <v>13</v>
      </c>
      <c r="I15" s="16" t="s">
        <v>12</v>
      </c>
      <c r="J15" s="16" t="s">
        <v>11</v>
      </c>
      <c r="K15" s="16" t="s">
        <v>13</v>
      </c>
      <c r="L15" s="17" t="s">
        <v>12</v>
      </c>
      <c r="M15" s="50"/>
      <c r="N15" s="55"/>
      <c r="O15" s="55"/>
      <c r="P15" s="43"/>
    </row>
    <row r="16" spans="1:16" ht="15.75" customHeight="1">
      <c r="A16" s="13">
        <v>1</v>
      </c>
      <c r="B16" s="12">
        <v>2</v>
      </c>
      <c r="C16" s="12">
        <v>3</v>
      </c>
      <c r="D16" s="12">
        <v>4</v>
      </c>
      <c r="E16" s="12">
        <v>5</v>
      </c>
      <c r="F16" s="12">
        <v>6</v>
      </c>
      <c r="G16" s="12">
        <v>7</v>
      </c>
      <c r="H16" s="12">
        <v>8</v>
      </c>
      <c r="I16" s="12">
        <v>9</v>
      </c>
      <c r="J16" s="12">
        <v>10</v>
      </c>
      <c r="K16" s="12">
        <v>11</v>
      </c>
      <c r="L16" s="14">
        <v>12</v>
      </c>
      <c r="M16" s="13" t="s">
        <v>15</v>
      </c>
      <c r="N16" s="13" t="s">
        <v>16</v>
      </c>
      <c r="O16" s="13" t="s">
        <v>17</v>
      </c>
      <c r="P16" s="13" t="s">
        <v>18</v>
      </c>
    </row>
    <row r="17" spans="1:16" ht="69.75" customHeight="1">
      <c r="A17" s="9" t="s">
        <v>31</v>
      </c>
      <c r="B17" s="19" t="s">
        <v>25</v>
      </c>
      <c r="C17" s="8"/>
      <c r="D17" s="8"/>
      <c r="E17" s="8"/>
      <c r="F17" s="8"/>
      <c r="G17" s="20">
        <f>H17+I17</f>
        <v>1306</v>
      </c>
      <c r="H17" s="20">
        <f>H18+H19</f>
        <v>1306</v>
      </c>
      <c r="I17" s="20">
        <f>I18+I19</f>
        <v>0</v>
      </c>
      <c r="J17" s="20">
        <f>K17+L17</f>
        <v>254.8</v>
      </c>
      <c r="K17" s="20">
        <f>K18+K19</f>
        <v>254.8</v>
      </c>
      <c r="L17" s="20">
        <v>0</v>
      </c>
      <c r="M17" s="11"/>
      <c r="N17" s="20">
        <f>J17-G17</f>
        <v>-1051.2</v>
      </c>
      <c r="O17" s="20">
        <f aca="true" t="shared" si="0" ref="O17:P19">K17-H17</f>
        <v>-1051.2</v>
      </c>
      <c r="P17" s="20">
        <f t="shared" si="0"/>
        <v>0</v>
      </c>
    </row>
    <row r="18" spans="1:16" ht="81.75" customHeight="1">
      <c r="A18" s="5"/>
      <c r="B18" s="19" t="s">
        <v>61</v>
      </c>
      <c r="C18" s="8" t="s">
        <v>26</v>
      </c>
      <c r="D18" s="8" t="s">
        <v>27</v>
      </c>
      <c r="E18" s="8">
        <v>2.68</v>
      </c>
      <c r="F18" s="20">
        <v>0</v>
      </c>
      <c r="G18" s="20">
        <f aca="true" t="shared" si="1" ref="G18:G26">H18+I18</f>
        <v>643.9</v>
      </c>
      <c r="H18" s="8">
        <v>643.9</v>
      </c>
      <c r="I18" s="20">
        <v>0</v>
      </c>
      <c r="J18" s="20">
        <v>0</v>
      </c>
      <c r="K18" s="20">
        <v>0</v>
      </c>
      <c r="L18" s="20">
        <v>0</v>
      </c>
      <c r="M18" s="21">
        <v>-2.68</v>
      </c>
      <c r="N18" s="20">
        <f>J18-G18</f>
        <v>-643.9</v>
      </c>
      <c r="O18" s="20">
        <f t="shared" si="0"/>
        <v>-643.9</v>
      </c>
      <c r="P18" s="20">
        <f t="shared" si="0"/>
        <v>0</v>
      </c>
    </row>
    <row r="19" spans="1:16" ht="69" customHeight="1">
      <c r="A19" s="5"/>
      <c r="B19" s="19" t="s">
        <v>62</v>
      </c>
      <c r="C19" s="8" t="s">
        <v>26</v>
      </c>
      <c r="D19" s="8" t="s">
        <v>28</v>
      </c>
      <c r="E19" s="8">
        <v>778.3</v>
      </c>
      <c r="F19" s="33">
        <v>299.5</v>
      </c>
      <c r="G19" s="20">
        <f t="shared" si="1"/>
        <v>662.1</v>
      </c>
      <c r="H19" s="8">
        <v>662.1</v>
      </c>
      <c r="I19" s="20">
        <v>0</v>
      </c>
      <c r="J19" s="20">
        <f>K19+L19</f>
        <v>254.8</v>
      </c>
      <c r="K19" s="20">
        <v>254.8</v>
      </c>
      <c r="L19" s="20">
        <v>0</v>
      </c>
      <c r="M19" s="21">
        <f>F19-E19</f>
        <v>-478.79999999999995</v>
      </c>
      <c r="N19" s="20">
        <f>J19-G19</f>
        <v>-407.3</v>
      </c>
      <c r="O19" s="20">
        <f t="shared" si="0"/>
        <v>-407.3</v>
      </c>
      <c r="P19" s="20">
        <f t="shared" si="0"/>
        <v>0</v>
      </c>
    </row>
    <row r="20" spans="1:16" ht="140.25" customHeight="1">
      <c r="A20" s="9" t="s">
        <v>30</v>
      </c>
      <c r="B20" s="19" t="s">
        <v>29</v>
      </c>
      <c r="C20" s="8"/>
      <c r="D20" s="8"/>
      <c r="E20" s="8"/>
      <c r="F20" s="8"/>
      <c r="G20" s="20">
        <f>H20+I20</f>
        <v>23697.1</v>
      </c>
      <c r="H20" s="8">
        <f>SUM(H21:H24)</f>
        <v>23697.1</v>
      </c>
      <c r="I20" s="20">
        <f>SUM(I21:I24)</f>
        <v>0</v>
      </c>
      <c r="J20" s="8">
        <f>SUM(J21:J24)</f>
        <v>10897.9</v>
      </c>
      <c r="K20" s="8">
        <f>SUM(K21:K24)</f>
        <v>10897.9</v>
      </c>
      <c r="L20" s="20">
        <f>SUM(L21:L24)</f>
        <v>0</v>
      </c>
      <c r="M20" s="29"/>
      <c r="N20" s="29">
        <f>J20-G20</f>
        <v>-12799.199999999999</v>
      </c>
      <c r="O20" s="29">
        <f>K20-H20</f>
        <v>-12799.199999999999</v>
      </c>
      <c r="P20" s="29">
        <f>L20-I20</f>
        <v>0</v>
      </c>
    </row>
    <row r="21" spans="1:16" ht="56.25" customHeight="1">
      <c r="A21" s="9"/>
      <c r="B21" s="19" t="s">
        <v>63</v>
      </c>
      <c r="C21" s="8" t="s">
        <v>26</v>
      </c>
      <c r="D21" s="8" t="s">
        <v>32</v>
      </c>
      <c r="E21" s="20">
        <v>163.3</v>
      </c>
      <c r="F21" s="20">
        <v>163.3</v>
      </c>
      <c r="G21" s="20">
        <f>H21+I21</f>
        <v>11952.4</v>
      </c>
      <c r="H21" s="8">
        <v>11952.4</v>
      </c>
      <c r="I21" s="20">
        <v>0</v>
      </c>
      <c r="J21" s="20">
        <f aca="true" t="shared" si="2" ref="J21:J52">K21+L21</f>
        <v>5280.3</v>
      </c>
      <c r="K21" s="8">
        <v>5280.3</v>
      </c>
      <c r="L21" s="20">
        <v>0</v>
      </c>
      <c r="M21" s="29">
        <f aca="true" t="shared" si="3" ref="M21:M52">F21-E21</f>
        <v>0</v>
      </c>
      <c r="N21" s="29">
        <f aca="true" t="shared" si="4" ref="N21:N53">J21-G21</f>
        <v>-6672.099999999999</v>
      </c>
      <c r="O21" s="29">
        <f aca="true" t="shared" si="5" ref="O21:O53">K21-H21</f>
        <v>-6672.099999999999</v>
      </c>
      <c r="P21" s="29">
        <f aca="true" t="shared" si="6" ref="P21:P53">L21-I21</f>
        <v>0</v>
      </c>
    </row>
    <row r="22" spans="1:16" ht="51.75" customHeight="1">
      <c r="A22" s="9"/>
      <c r="B22" s="19" t="s">
        <v>64</v>
      </c>
      <c r="C22" s="8" t="s">
        <v>26</v>
      </c>
      <c r="D22" s="8" t="s">
        <v>32</v>
      </c>
      <c r="E22" s="20">
        <v>49.2</v>
      </c>
      <c r="F22" s="20">
        <v>49.2</v>
      </c>
      <c r="G22" s="20">
        <f t="shared" si="1"/>
        <v>7275.6</v>
      </c>
      <c r="H22" s="8">
        <v>7275.6</v>
      </c>
      <c r="I22" s="20">
        <v>0</v>
      </c>
      <c r="J22" s="20">
        <f t="shared" si="2"/>
        <v>3550.1</v>
      </c>
      <c r="K22" s="8">
        <v>3550.1</v>
      </c>
      <c r="L22" s="20">
        <v>0</v>
      </c>
      <c r="M22" s="29">
        <f t="shared" si="3"/>
        <v>0</v>
      </c>
      <c r="N22" s="29">
        <f t="shared" si="4"/>
        <v>-3725.5000000000005</v>
      </c>
      <c r="O22" s="29">
        <f t="shared" si="5"/>
        <v>-3725.5000000000005</v>
      </c>
      <c r="P22" s="29">
        <f t="shared" si="6"/>
        <v>0</v>
      </c>
    </row>
    <row r="23" spans="1:16" ht="50.25" customHeight="1">
      <c r="A23" s="9"/>
      <c r="B23" s="19" t="s">
        <v>65</v>
      </c>
      <c r="C23" s="8" t="s">
        <v>26</v>
      </c>
      <c r="D23" s="8" t="s">
        <v>32</v>
      </c>
      <c r="E23" s="20">
        <v>166</v>
      </c>
      <c r="F23" s="20">
        <v>166</v>
      </c>
      <c r="G23" s="20">
        <f t="shared" si="1"/>
        <v>4006.6</v>
      </c>
      <c r="H23" s="8">
        <v>4006.6</v>
      </c>
      <c r="I23" s="20">
        <v>0</v>
      </c>
      <c r="J23" s="20">
        <f t="shared" si="2"/>
        <v>1878.5</v>
      </c>
      <c r="K23" s="8">
        <v>1878.5</v>
      </c>
      <c r="L23" s="20">
        <v>0</v>
      </c>
      <c r="M23" s="29">
        <f t="shared" si="3"/>
        <v>0</v>
      </c>
      <c r="N23" s="29">
        <f t="shared" si="4"/>
        <v>-2128.1</v>
      </c>
      <c r="O23" s="29">
        <f t="shared" si="5"/>
        <v>-2128.1</v>
      </c>
      <c r="P23" s="29">
        <f t="shared" si="6"/>
        <v>0</v>
      </c>
    </row>
    <row r="24" spans="1:16" ht="54" customHeight="1">
      <c r="A24" s="9"/>
      <c r="B24" s="19" t="s">
        <v>66</v>
      </c>
      <c r="C24" s="8" t="s">
        <v>26</v>
      </c>
      <c r="D24" s="8" t="s">
        <v>33</v>
      </c>
      <c r="E24" s="20">
        <v>14572</v>
      </c>
      <c r="F24" s="33">
        <v>5574</v>
      </c>
      <c r="G24" s="20">
        <f t="shared" si="1"/>
        <v>462.5</v>
      </c>
      <c r="H24" s="8">
        <v>462.5</v>
      </c>
      <c r="I24" s="20">
        <v>0</v>
      </c>
      <c r="J24" s="20">
        <f t="shared" si="2"/>
        <v>189</v>
      </c>
      <c r="K24" s="20">
        <v>189</v>
      </c>
      <c r="L24" s="20">
        <v>0</v>
      </c>
      <c r="M24" s="29">
        <f t="shared" si="3"/>
        <v>-8998</v>
      </c>
      <c r="N24" s="29">
        <f t="shared" si="4"/>
        <v>-273.5</v>
      </c>
      <c r="O24" s="29">
        <f t="shared" si="5"/>
        <v>-273.5</v>
      </c>
      <c r="P24" s="29">
        <f t="shared" si="6"/>
        <v>0</v>
      </c>
    </row>
    <row r="25" spans="1:16" ht="62.25" customHeight="1">
      <c r="A25" s="9" t="s">
        <v>34</v>
      </c>
      <c r="B25" s="19" t="s">
        <v>35</v>
      </c>
      <c r="C25" s="8"/>
      <c r="D25" s="8"/>
      <c r="E25" s="20"/>
      <c r="F25" s="8"/>
      <c r="G25" s="20">
        <f t="shared" si="1"/>
        <v>1656.2</v>
      </c>
      <c r="H25" s="20">
        <f>H26+H27</f>
        <v>1656.2</v>
      </c>
      <c r="I25" s="20">
        <f>SUM(I26:I27)</f>
        <v>0</v>
      </c>
      <c r="J25" s="20">
        <f t="shared" si="2"/>
        <v>684.2</v>
      </c>
      <c r="K25" s="20">
        <f>K26+K27</f>
        <v>684.2</v>
      </c>
      <c r="L25" s="20">
        <v>0</v>
      </c>
      <c r="M25" s="29">
        <f t="shared" si="3"/>
        <v>0</v>
      </c>
      <c r="N25" s="29">
        <f t="shared" si="4"/>
        <v>-972</v>
      </c>
      <c r="O25" s="29">
        <f t="shared" si="5"/>
        <v>-972</v>
      </c>
      <c r="P25" s="29">
        <f t="shared" si="6"/>
        <v>0</v>
      </c>
    </row>
    <row r="26" spans="1:16" ht="69.75" customHeight="1">
      <c r="A26" s="9"/>
      <c r="B26" s="30" t="s">
        <v>67</v>
      </c>
      <c r="C26" s="8" t="s">
        <v>26</v>
      </c>
      <c r="D26" s="8" t="s">
        <v>36</v>
      </c>
      <c r="E26" s="8">
        <v>12</v>
      </c>
      <c r="F26" s="22">
        <v>12</v>
      </c>
      <c r="G26" s="20">
        <f t="shared" si="1"/>
        <v>1512</v>
      </c>
      <c r="H26" s="20">
        <v>1512</v>
      </c>
      <c r="I26" s="20">
        <v>0</v>
      </c>
      <c r="J26" s="20">
        <f t="shared" si="2"/>
        <v>544.2</v>
      </c>
      <c r="K26" s="8">
        <v>544.2</v>
      </c>
      <c r="L26" s="20">
        <v>0</v>
      </c>
      <c r="M26" s="29">
        <f t="shared" si="3"/>
        <v>0</v>
      </c>
      <c r="N26" s="29">
        <f t="shared" si="4"/>
        <v>-967.8</v>
      </c>
      <c r="O26" s="29">
        <f t="shared" si="5"/>
        <v>-967.8</v>
      </c>
      <c r="P26" s="29">
        <f t="shared" si="6"/>
        <v>0</v>
      </c>
    </row>
    <row r="27" spans="1:16" ht="49.5" customHeight="1">
      <c r="A27" s="9"/>
      <c r="B27" s="30" t="s">
        <v>68</v>
      </c>
      <c r="C27" s="8" t="s">
        <v>26</v>
      </c>
      <c r="D27" s="8" t="s">
        <v>36</v>
      </c>
      <c r="E27" s="8">
        <v>412</v>
      </c>
      <c r="F27" s="34">
        <v>448</v>
      </c>
      <c r="G27" s="20">
        <f aca="true" t="shared" si="7" ref="G27:G44">H27+I27</f>
        <v>144.2</v>
      </c>
      <c r="H27" s="8">
        <v>144.2</v>
      </c>
      <c r="I27" s="20">
        <v>0</v>
      </c>
      <c r="J27" s="20">
        <f t="shared" si="2"/>
        <v>140</v>
      </c>
      <c r="K27" s="20">
        <v>140</v>
      </c>
      <c r="L27" s="20">
        <v>0</v>
      </c>
      <c r="M27" s="29">
        <f t="shared" si="3"/>
        <v>36</v>
      </c>
      <c r="N27" s="29">
        <f t="shared" si="4"/>
        <v>-4.199999999999989</v>
      </c>
      <c r="O27" s="29">
        <f t="shared" si="5"/>
        <v>-4.199999999999989</v>
      </c>
      <c r="P27" s="29">
        <f t="shared" si="6"/>
        <v>0</v>
      </c>
    </row>
    <row r="28" spans="1:16" ht="50.25" customHeight="1">
      <c r="A28" s="9" t="s">
        <v>38</v>
      </c>
      <c r="B28" s="19" t="s">
        <v>37</v>
      </c>
      <c r="C28" s="8"/>
      <c r="D28" s="8"/>
      <c r="E28" s="20"/>
      <c r="F28" s="8"/>
      <c r="G28" s="20">
        <f t="shared" si="7"/>
        <v>15761.900000000001</v>
      </c>
      <c r="H28" s="8">
        <f>H29+H30</f>
        <v>15761.900000000001</v>
      </c>
      <c r="I28" s="20">
        <f>SUM(I29:I30)</f>
        <v>0</v>
      </c>
      <c r="J28" s="20">
        <f t="shared" si="2"/>
        <v>6957</v>
      </c>
      <c r="K28" s="20">
        <f>K29+K30</f>
        <v>6957</v>
      </c>
      <c r="L28" s="20">
        <f>L29+L30</f>
        <v>0</v>
      </c>
      <c r="M28" s="29"/>
      <c r="N28" s="29">
        <f t="shared" si="4"/>
        <v>-8804.900000000001</v>
      </c>
      <c r="O28" s="29">
        <f t="shared" si="5"/>
        <v>-8804.900000000001</v>
      </c>
      <c r="P28" s="29">
        <f t="shared" si="6"/>
        <v>0</v>
      </c>
    </row>
    <row r="29" spans="1:16" ht="48" customHeight="1">
      <c r="A29" s="9"/>
      <c r="B29" s="19" t="s">
        <v>69</v>
      </c>
      <c r="C29" s="8" t="s">
        <v>26</v>
      </c>
      <c r="D29" s="8" t="s">
        <v>40</v>
      </c>
      <c r="E29" s="20">
        <v>2662.4</v>
      </c>
      <c r="F29" s="33">
        <v>1084.3</v>
      </c>
      <c r="G29" s="20">
        <f t="shared" si="7"/>
        <v>13469.1</v>
      </c>
      <c r="H29" s="8">
        <v>13469.1</v>
      </c>
      <c r="I29" s="20">
        <v>0</v>
      </c>
      <c r="J29" s="20">
        <f t="shared" si="2"/>
        <v>5193.7</v>
      </c>
      <c r="K29" s="8">
        <v>5193.7</v>
      </c>
      <c r="L29" s="20">
        <v>0</v>
      </c>
      <c r="M29" s="31">
        <f t="shared" si="3"/>
        <v>-1578.1000000000001</v>
      </c>
      <c r="N29" s="29">
        <f t="shared" si="4"/>
        <v>-8275.400000000001</v>
      </c>
      <c r="O29" s="29">
        <f t="shared" si="5"/>
        <v>-8275.400000000001</v>
      </c>
      <c r="P29" s="29">
        <f t="shared" si="6"/>
        <v>0</v>
      </c>
    </row>
    <row r="30" spans="1:16" ht="82.5" customHeight="1">
      <c r="A30" s="9"/>
      <c r="B30" s="19" t="s">
        <v>70</v>
      </c>
      <c r="C30" s="8" t="s">
        <v>26</v>
      </c>
      <c r="D30" s="8" t="s">
        <v>39</v>
      </c>
      <c r="E30" s="20">
        <v>111</v>
      </c>
      <c r="F30" s="20">
        <v>111</v>
      </c>
      <c r="G30" s="20">
        <f t="shared" si="7"/>
        <v>2292.8</v>
      </c>
      <c r="H30" s="8">
        <v>2292.8</v>
      </c>
      <c r="I30" s="20">
        <v>0</v>
      </c>
      <c r="J30" s="20">
        <f t="shared" si="2"/>
        <v>1763.3</v>
      </c>
      <c r="K30" s="20">
        <v>1763.3</v>
      </c>
      <c r="L30" s="20">
        <v>0</v>
      </c>
      <c r="M30" s="29">
        <f t="shared" si="3"/>
        <v>0</v>
      </c>
      <c r="N30" s="29">
        <f t="shared" si="4"/>
        <v>-529.5000000000002</v>
      </c>
      <c r="O30" s="29">
        <f t="shared" si="5"/>
        <v>-529.5000000000002</v>
      </c>
      <c r="P30" s="29">
        <f t="shared" si="6"/>
        <v>0</v>
      </c>
    </row>
    <row r="31" spans="1:16" ht="66" customHeight="1">
      <c r="A31" s="9" t="s">
        <v>42</v>
      </c>
      <c r="B31" s="19" t="s">
        <v>41</v>
      </c>
      <c r="C31" s="8"/>
      <c r="D31" s="8"/>
      <c r="E31" s="20"/>
      <c r="F31" s="20"/>
      <c r="G31" s="20">
        <f>H31+I31</f>
        <v>7541.2</v>
      </c>
      <c r="H31" s="8">
        <f>SUM(H32:H38)</f>
        <v>7541.2</v>
      </c>
      <c r="I31" s="20">
        <f>SUM(I32:I38)</f>
        <v>0</v>
      </c>
      <c r="J31" s="20">
        <f t="shared" si="2"/>
        <v>4012.1000000000004</v>
      </c>
      <c r="K31" s="20">
        <f>SUM(K32:K38)</f>
        <v>4012.1000000000004</v>
      </c>
      <c r="L31" s="20">
        <v>0</v>
      </c>
      <c r="M31" s="29"/>
      <c r="N31" s="29">
        <f t="shared" si="4"/>
        <v>-3529.0999999999995</v>
      </c>
      <c r="O31" s="29">
        <f t="shared" si="5"/>
        <v>-3529.0999999999995</v>
      </c>
      <c r="P31" s="29">
        <f t="shared" si="6"/>
        <v>0</v>
      </c>
    </row>
    <row r="32" spans="1:16" ht="81" customHeight="1">
      <c r="A32" s="9"/>
      <c r="B32" s="19" t="s">
        <v>71</v>
      </c>
      <c r="C32" s="8" t="s">
        <v>26</v>
      </c>
      <c r="D32" s="8" t="s">
        <v>36</v>
      </c>
      <c r="E32" s="22">
        <v>309</v>
      </c>
      <c r="F32" s="34">
        <v>240</v>
      </c>
      <c r="G32" s="20">
        <f t="shared" si="7"/>
        <v>1260.5</v>
      </c>
      <c r="H32" s="8">
        <v>1260.5</v>
      </c>
      <c r="I32" s="20">
        <v>0</v>
      </c>
      <c r="J32" s="20">
        <f t="shared" si="2"/>
        <v>1147.4</v>
      </c>
      <c r="K32" s="20">
        <v>1147.4</v>
      </c>
      <c r="L32" s="20">
        <v>0</v>
      </c>
      <c r="M32" s="29">
        <f t="shared" si="3"/>
        <v>-69</v>
      </c>
      <c r="N32" s="29">
        <f t="shared" si="4"/>
        <v>-113.09999999999991</v>
      </c>
      <c r="O32" s="29">
        <f t="shared" si="5"/>
        <v>-113.09999999999991</v>
      </c>
      <c r="P32" s="29">
        <f t="shared" si="6"/>
        <v>0</v>
      </c>
    </row>
    <row r="33" spans="1:16" ht="63" customHeight="1">
      <c r="A33" s="9"/>
      <c r="B33" s="19" t="s">
        <v>72</v>
      </c>
      <c r="C33" s="8" t="s">
        <v>26</v>
      </c>
      <c r="D33" s="8" t="s">
        <v>36</v>
      </c>
      <c r="E33" s="22">
        <v>488</v>
      </c>
      <c r="F33" s="22">
        <v>227</v>
      </c>
      <c r="G33" s="20">
        <f t="shared" si="7"/>
        <v>293</v>
      </c>
      <c r="H33" s="20">
        <v>293</v>
      </c>
      <c r="I33" s="20">
        <v>0</v>
      </c>
      <c r="J33" s="20">
        <f t="shared" si="2"/>
        <v>147.5</v>
      </c>
      <c r="K33" s="8">
        <v>147.5</v>
      </c>
      <c r="L33" s="20">
        <v>0</v>
      </c>
      <c r="M33" s="29">
        <f t="shared" si="3"/>
        <v>-261</v>
      </c>
      <c r="N33" s="29">
        <f t="shared" si="4"/>
        <v>-145.5</v>
      </c>
      <c r="O33" s="29">
        <f t="shared" si="5"/>
        <v>-145.5</v>
      </c>
      <c r="P33" s="29">
        <f t="shared" si="6"/>
        <v>0</v>
      </c>
    </row>
    <row r="34" spans="1:16" ht="65.25" customHeight="1">
      <c r="A34" s="9"/>
      <c r="B34" s="19" t="s">
        <v>73</v>
      </c>
      <c r="C34" s="8" t="s">
        <v>26</v>
      </c>
      <c r="D34" s="8" t="s">
        <v>36</v>
      </c>
      <c r="E34" s="22">
        <v>17</v>
      </c>
      <c r="F34" s="22">
        <v>3</v>
      </c>
      <c r="G34" s="20">
        <f t="shared" si="7"/>
        <v>629.9</v>
      </c>
      <c r="H34" s="8">
        <v>629.9</v>
      </c>
      <c r="I34" s="20">
        <v>0</v>
      </c>
      <c r="J34" s="20">
        <f t="shared" si="2"/>
        <v>0</v>
      </c>
      <c r="K34" s="20">
        <v>0</v>
      </c>
      <c r="L34" s="20">
        <v>0</v>
      </c>
      <c r="M34" s="29">
        <f t="shared" si="3"/>
        <v>-14</v>
      </c>
      <c r="N34" s="29">
        <f t="shared" si="4"/>
        <v>-629.9</v>
      </c>
      <c r="O34" s="29">
        <f t="shared" si="5"/>
        <v>-629.9</v>
      </c>
      <c r="P34" s="29">
        <f t="shared" si="6"/>
        <v>0</v>
      </c>
    </row>
    <row r="35" spans="1:16" ht="37.5" customHeight="1">
      <c r="A35" s="9"/>
      <c r="B35" s="19" t="s">
        <v>74</v>
      </c>
      <c r="C35" s="8" t="s">
        <v>26</v>
      </c>
      <c r="D35" s="8" t="s">
        <v>43</v>
      </c>
      <c r="E35" s="20">
        <v>18.1</v>
      </c>
      <c r="F35" s="33">
        <v>18.1</v>
      </c>
      <c r="G35" s="20">
        <f t="shared" si="7"/>
        <v>580.3</v>
      </c>
      <c r="H35" s="8">
        <v>580.3</v>
      </c>
      <c r="I35" s="20">
        <v>0</v>
      </c>
      <c r="J35" s="20">
        <f>K35+L35</f>
        <v>394.8</v>
      </c>
      <c r="K35" s="20">
        <v>394.8</v>
      </c>
      <c r="L35" s="20">
        <v>0</v>
      </c>
      <c r="M35" s="29">
        <f t="shared" si="3"/>
        <v>0</v>
      </c>
      <c r="N35" s="29">
        <f t="shared" si="4"/>
        <v>-185.49999999999994</v>
      </c>
      <c r="O35" s="29">
        <f t="shared" si="5"/>
        <v>-185.49999999999994</v>
      </c>
      <c r="P35" s="29">
        <f t="shared" si="6"/>
        <v>0</v>
      </c>
    </row>
    <row r="36" spans="1:16" ht="54" customHeight="1">
      <c r="A36" s="9"/>
      <c r="B36" s="19" t="s">
        <v>75</v>
      </c>
      <c r="C36" s="8" t="s">
        <v>26</v>
      </c>
      <c r="D36" s="8" t="s">
        <v>44</v>
      </c>
      <c r="E36" s="20">
        <v>66.6</v>
      </c>
      <c r="F36" s="33">
        <v>53.7</v>
      </c>
      <c r="G36" s="20">
        <f t="shared" si="7"/>
        <v>130.5</v>
      </c>
      <c r="H36" s="8">
        <v>130.5</v>
      </c>
      <c r="I36" s="20">
        <v>0</v>
      </c>
      <c r="J36" s="20">
        <f t="shared" si="2"/>
        <v>99.9</v>
      </c>
      <c r="K36" s="20">
        <v>99.9</v>
      </c>
      <c r="L36" s="20">
        <v>0</v>
      </c>
      <c r="M36" s="29">
        <f t="shared" si="3"/>
        <v>-12.899999999999991</v>
      </c>
      <c r="N36" s="29">
        <f t="shared" si="4"/>
        <v>-30.599999999999994</v>
      </c>
      <c r="O36" s="29">
        <f t="shared" si="5"/>
        <v>-30.599999999999994</v>
      </c>
      <c r="P36" s="29">
        <f t="shared" si="6"/>
        <v>0</v>
      </c>
    </row>
    <row r="37" spans="1:16" ht="100.5" customHeight="1">
      <c r="A37" s="9"/>
      <c r="B37" s="19" t="s">
        <v>76</v>
      </c>
      <c r="C37" s="8" t="s">
        <v>26</v>
      </c>
      <c r="D37" s="8" t="s">
        <v>45</v>
      </c>
      <c r="E37" s="22">
        <v>10</v>
      </c>
      <c r="F37" s="22">
        <v>0</v>
      </c>
      <c r="G37" s="20">
        <f t="shared" si="7"/>
        <v>107</v>
      </c>
      <c r="H37" s="20">
        <v>107</v>
      </c>
      <c r="I37" s="20">
        <v>0</v>
      </c>
      <c r="J37" s="20">
        <f t="shared" si="2"/>
        <v>0</v>
      </c>
      <c r="K37" s="20">
        <v>0</v>
      </c>
      <c r="L37" s="20">
        <v>0</v>
      </c>
      <c r="M37" s="32">
        <f t="shared" si="3"/>
        <v>-10</v>
      </c>
      <c r="N37" s="29">
        <f t="shared" si="4"/>
        <v>-107</v>
      </c>
      <c r="O37" s="29">
        <f t="shared" si="5"/>
        <v>-107</v>
      </c>
      <c r="P37" s="29">
        <f t="shared" si="6"/>
        <v>0</v>
      </c>
    </row>
    <row r="38" spans="1:16" ht="84.75" customHeight="1">
      <c r="A38" s="9"/>
      <c r="B38" s="19" t="s">
        <v>77</v>
      </c>
      <c r="C38" s="8" t="s">
        <v>26</v>
      </c>
      <c r="D38" s="8" t="s">
        <v>43</v>
      </c>
      <c r="E38" s="20">
        <v>30.7</v>
      </c>
      <c r="F38" s="20">
        <v>30.7</v>
      </c>
      <c r="G38" s="20">
        <f t="shared" si="7"/>
        <v>4540</v>
      </c>
      <c r="H38" s="20">
        <v>4540</v>
      </c>
      <c r="I38" s="20">
        <v>0</v>
      </c>
      <c r="J38" s="20">
        <f t="shared" si="2"/>
        <v>2222.5</v>
      </c>
      <c r="K38" s="8">
        <v>2222.5</v>
      </c>
      <c r="L38" s="20">
        <v>0</v>
      </c>
      <c r="M38" s="29">
        <f t="shared" si="3"/>
        <v>0</v>
      </c>
      <c r="N38" s="29">
        <f t="shared" si="4"/>
        <v>-2317.5</v>
      </c>
      <c r="O38" s="29">
        <f t="shared" si="5"/>
        <v>-2317.5</v>
      </c>
      <c r="P38" s="29">
        <f t="shared" si="6"/>
        <v>0</v>
      </c>
    </row>
    <row r="39" spans="1:16" ht="65.25" customHeight="1">
      <c r="A39" s="9" t="s">
        <v>46</v>
      </c>
      <c r="B39" s="19" t="s">
        <v>78</v>
      </c>
      <c r="C39" s="8"/>
      <c r="D39" s="8"/>
      <c r="E39" s="20"/>
      <c r="F39" s="20"/>
      <c r="G39" s="20">
        <f>SUM(G40:G44)</f>
        <v>18285.5</v>
      </c>
      <c r="H39" s="20">
        <f>SUM(H40:H44)</f>
        <v>18285.5</v>
      </c>
      <c r="I39" s="20">
        <f>SUM(I40:I44)</f>
        <v>0</v>
      </c>
      <c r="J39" s="20">
        <f t="shared" si="2"/>
        <v>7565.400000000001</v>
      </c>
      <c r="K39" s="20">
        <f>SUM(K40:K44)</f>
        <v>7565.400000000001</v>
      </c>
      <c r="L39" s="20">
        <v>0</v>
      </c>
      <c r="M39" s="29"/>
      <c r="N39" s="29">
        <f t="shared" si="4"/>
        <v>-10720.099999999999</v>
      </c>
      <c r="O39" s="29">
        <f t="shared" si="5"/>
        <v>-10720.099999999999</v>
      </c>
      <c r="P39" s="29">
        <f t="shared" si="6"/>
        <v>0</v>
      </c>
    </row>
    <row r="40" spans="1:16" ht="24.75" customHeight="1">
      <c r="A40" s="9"/>
      <c r="B40" s="19" t="s">
        <v>54</v>
      </c>
      <c r="C40" s="8" t="s">
        <v>26</v>
      </c>
      <c r="D40" s="8" t="s">
        <v>36</v>
      </c>
      <c r="E40" s="22">
        <v>235</v>
      </c>
      <c r="F40" s="34">
        <v>230</v>
      </c>
      <c r="G40" s="20">
        <f t="shared" si="7"/>
        <v>3686.2</v>
      </c>
      <c r="H40" s="8">
        <v>3686.2</v>
      </c>
      <c r="I40" s="20">
        <v>0</v>
      </c>
      <c r="J40" s="20">
        <f t="shared" si="2"/>
        <v>3606.1</v>
      </c>
      <c r="K40" s="8">
        <v>3606.1</v>
      </c>
      <c r="L40" s="20">
        <v>0</v>
      </c>
      <c r="M40" s="29">
        <f t="shared" si="3"/>
        <v>-5</v>
      </c>
      <c r="N40" s="29">
        <f t="shared" si="4"/>
        <v>-80.09999999999991</v>
      </c>
      <c r="O40" s="29">
        <f t="shared" si="5"/>
        <v>-80.09999999999991</v>
      </c>
      <c r="P40" s="29">
        <f t="shared" si="6"/>
        <v>0</v>
      </c>
    </row>
    <row r="41" spans="1:16" ht="33" customHeight="1">
      <c r="A41" s="9"/>
      <c r="B41" s="19" t="s">
        <v>55</v>
      </c>
      <c r="C41" s="8" t="s">
        <v>26</v>
      </c>
      <c r="D41" s="8" t="s">
        <v>36</v>
      </c>
      <c r="E41" s="22">
        <v>220</v>
      </c>
      <c r="F41" s="34">
        <v>49</v>
      </c>
      <c r="G41" s="20">
        <f t="shared" si="7"/>
        <v>1398</v>
      </c>
      <c r="H41" s="20">
        <v>1398</v>
      </c>
      <c r="I41" s="20">
        <v>0</v>
      </c>
      <c r="J41" s="20">
        <f t="shared" si="2"/>
        <v>306.5</v>
      </c>
      <c r="K41" s="8">
        <v>306.5</v>
      </c>
      <c r="L41" s="20">
        <v>0</v>
      </c>
      <c r="M41" s="29">
        <f t="shared" si="3"/>
        <v>-171</v>
      </c>
      <c r="N41" s="29">
        <f t="shared" si="4"/>
        <v>-1091.5</v>
      </c>
      <c r="O41" s="29">
        <f t="shared" si="5"/>
        <v>-1091.5</v>
      </c>
      <c r="P41" s="29">
        <f t="shared" si="6"/>
        <v>0</v>
      </c>
    </row>
    <row r="42" spans="1:16" ht="38.25" customHeight="1">
      <c r="A42" s="9"/>
      <c r="B42" s="19" t="s">
        <v>56</v>
      </c>
      <c r="C42" s="8" t="s">
        <v>26</v>
      </c>
      <c r="D42" s="8" t="s">
        <v>36</v>
      </c>
      <c r="E42" s="22">
        <v>140</v>
      </c>
      <c r="F42" s="34">
        <v>133</v>
      </c>
      <c r="G42" s="20">
        <f t="shared" si="7"/>
        <v>1128.5</v>
      </c>
      <c r="H42" s="8">
        <v>1128.5</v>
      </c>
      <c r="I42" s="20">
        <v>0</v>
      </c>
      <c r="J42" s="20">
        <f t="shared" si="2"/>
        <v>1068.5</v>
      </c>
      <c r="K42" s="8">
        <v>1068.5</v>
      </c>
      <c r="L42" s="20">
        <v>0</v>
      </c>
      <c r="M42" s="29">
        <f t="shared" si="3"/>
        <v>-7</v>
      </c>
      <c r="N42" s="29">
        <f t="shared" si="4"/>
        <v>-60</v>
      </c>
      <c r="O42" s="29">
        <f t="shared" si="5"/>
        <v>-60</v>
      </c>
      <c r="P42" s="29">
        <f t="shared" si="6"/>
        <v>0</v>
      </c>
    </row>
    <row r="43" spans="1:16" ht="38.25" customHeight="1">
      <c r="A43" s="9"/>
      <c r="B43" s="19" t="s">
        <v>57</v>
      </c>
      <c r="C43" s="8" t="s">
        <v>26</v>
      </c>
      <c r="D43" s="8" t="s">
        <v>43</v>
      </c>
      <c r="E43" s="20">
        <v>4.4</v>
      </c>
      <c r="F43" s="33">
        <v>4.4</v>
      </c>
      <c r="G43" s="20">
        <f t="shared" si="7"/>
        <v>7790</v>
      </c>
      <c r="H43" s="20">
        <v>7790</v>
      </c>
      <c r="I43" s="20">
        <v>0</v>
      </c>
      <c r="J43" s="20">
        <f t="shared" si="2"/>
        <v>1689.6</v>
      </c>
      <c r="K43" s="8">
        <v>1689.6</v>
      </c>
      <c r="L43" s="20">
        <v>0</v>
      </c>
      <c r="M43" s="29">
        <f t="shared" si="3"/>
        <v>0</v>
      </c>
      <c r="N43" s="29">
        <f t="shared" si="4"/>
        <v>-6100.4</v>
      </c>
      <c r="O43" s="29">
        <f t="shared" si="5"/>
        <v>-6100.4</v>
      </c>
      <c r="P43" s="29">
        <f t="shared" si="6"/>
        <v>0</v>
      </c>
    </row>
    <row r="44" spans="1:16" ht="36" customHeight="1">
      <c r="A44" s="9"/>
      <c r="B44" s="19" t="s">
        <v>58</v>
      </c>
      <c r="C44" s="8" t="s">
        <v>26</v>
      </c>
      <c r="D44" s="8" t="s">
        <v>43</v>
      </c>
      <c r="E44" s="20">
        <v>569.5</v>
      </c>
      <c r="F44" s="33">
        <v>569.5</v>
      </c>
      <c r="G44" s="20">
        <f t="shared" si="7"/>
        <v>4282.8</v>
      </c>
      <c r="H44" s="8">
        <v>4282.8</v>
      </c>
      <c r="I44" s="20">
        <v>0</v>
      </c>
      <c r="J44" s="20">
        <f t="shared" si="2"/>
        <v>894.7</v>
      </c>
      <c r="K44" s="20">
        <v>894.7</v>
      </c>
      <c r="L44" s="20">
        <v>0</v>
      </c>
      <c r="M44" s="29">
        <f t="shared" si="3"/>
        <v>0</v>
      </c>
      <c r="N44" s="29">
        <f t="shared" si="4"/>
        <v>-3388.1000000000004</v>
      </c>
      <c r="O44" s="29">
        <f t="shared" si="5"/>
        <v>-3388.1000000000004</v>
      </c>
      <c r="P44" s="29">
        <f t="shared" si="6"/>
        <v>0</v>
      </c>
    </row>
    <row r="45" spans="1:16" ht="67.5" customHeight="1">
      <c r="A45" s="9" t="s">
        <v>48</v>
      </c>
      <c r="B45" s="19" t="s">
        <v>47</v>
      </c>
      <c r="C45" s="8"/>
      <c r="D45" s="8"/>
      <c r="E45" s="8"/>
      <c r="F45" s="8"/>
      <c r="G45" s="20">
        <f>G46+G47</f>
        <v>533.1</v>
      </c>
      <c r="H45" s="20">
        <f>H46+H47</f>
        <v>533.1</v>
      </c>
      <c r="I45" s="20">
        <f>I46+I47</f>
        <v>0</v>
      </c>
      <c r="J45" s="20">
        <f t="shared" si="2"/>
        <v>269</v>
      </c>
      <c r="K45" s="20">
        <f>K46+K47</f>
        <v>269</v>
      </c>
      <c r="L45" s="20">
        <v>0</v>
      </c>
      <c r="M45" s="29">
        <f t="shared" si="3"/>
        <v>0</v>
      </c>
      <c r="N45" s="29">
        <f t="shared" si="4"/>
        <v>-264.1</v>
      </c>
      <c r="O45" s="29">
        <f t="shared" si="5"/>
        <v>-264.1</v>
      </c>
      <c r="P45" s="29">
        <f t="shared" si="6"/>
        <v>0</v>
      </c>
    </row>
    <row r="46" spans="1:16" ht="82.5" customHeight="1">
      <c r="A46" s="9"/>
      <c r="B46" s="19" t="s">
        <v>79</v>
      </c>
      <c r="C46" s="8" t="s">
        <v>26</v>
      </c>
      <c r="D46" s="8" t="s">
        <v>28</v>
      </c>
      <c r="E46" s="8">
        <v>134.4</v>
      </c>
      <c r="F46" s="20">
        <v>64.9</v>
      </c>
      <c r="G46" s="20">
        <f>H46+I46</f>
        <v>112.1</v>
      </c>
      <c r="H46" s="20">
        <v>112.1</v>
      </c>
      <c r="I46" s="20">
        <v>0</v>
      </c>
      <c r="J46" s="20">
        <f t="shared" si="2"/>
        <v>54.1</v>
      </c>
      <c r="K46" s="8">
        <v>54.1</v>
      </c>
      <c r="L46" s="20">
        <v>0</v>
      </c>
      <c r="M46" s="29">
        <f t="shared" si="3"/>
        <v>-69.5</v>
      </c>
      <c r="N46" s="29">
        <f t="shared" si="4"/>
        <v>-57.99999999999999</v>
      </c>
      <c r="O46" s="29">
        <f t="shared" si="5"/>
        <v>-57.99999999999999</v>
      </c>
      <c r="P46" s="29">
        <f t="shared" si="6"/>
        <v>0</v>
      </c>
    </row>
    <row r="47" spans="1:16" ht="85.5" customHeight="1">
      <c r="A47" s="9"/>
      <c r="B47" s="19" t="s">
        <v>59</v>
      </c>
      <c r="C47" s="8" t="s">
        <v>26</v>
      </c>
      <c r="D47" s="8"/>
      <c r="E47" s="8"/>
      <c r="F47" s="20"/>
      <c r="G47" s="20">
        <f>SUM(G48:G50)</f>
        <v>421</v>
      </c>
      <c r="H47" s="20">
        <f>SUM(H48:H50)</f>
        <v>421</v>
      </c>
      <c r="I47" s="20">
        <f>SUM(I48:I50)</f>
        <v>0</v>
      </c>
      <c r="J47" s="20">
        <f t="shared" si="2"/>
        <v>214.9</v>
      </c>
      <c r="K47" s="20">
        <f>SUM(K48:K50)</f>
        <v>214.9</v>
      </c>
      <c r="L47" s="20">
        <v>0</v>
      </c>
      <c r="M47" s="29">
        <f t="shared" si="3"/>
        <v>0</v>
      </c>
      <c r="N47" s="29">
        <f t="shared" si="4"/>
        <v>-206.1</v>
      </c>
      <c r="O47" s="29">
        <f t="shared" si="5"/>
        <v>-206.1</v>
      </c>
      <c r="P47" s="29">
        <f t="shared" si="6"/>
        <v>0</v>
      </c>
    </row>
    <row r="48" spans="1:16" ht="99.75" customHeight="1">
      <c r="A48" s="9"/>
      <c r="B48" s="19" t="s">
        <v>80</v>
      </c>
      <c r="C48" s="8"/>
      <c r="D48" s="8" t="s">
        <v>36</v>
      </c>
      <c r="E48" s="8">
        <v>2</v>
      </c>
      <c r="F48" s="34">
        <v>2</v>
      </c>
      <c r="G48" s="33">
        <f>H48+I48</f>
        <v>51.3</v>
      </c>
      <c r="H48" s="8">
        <v>51.3</v>
      </c>
      <c r="I48" s="20">
        <v>0</v>
      </c>
      <c r="J48" s="20">
        <f t="shared" si="2"/>
        <v>51.3</v>
      </c>
      <c r="K48" s="20">
        <v>51.3</v>
      </c>
      <c r="L48" s="20">
        <v>0</v>
      </c>
      <c r="M48" s="29">
        <f t="shared" si="3"/>
        <v>0</v>
      </c>
      <c r="N48" s="29">
        <f t="shared" si="4"/>
        <v>0</v>
      </c>
      <c r="O48" s="29">
        <f t="shared" si="5"/>
        <v>0</v>
      </c>
      <c r="P48" s="29">
        <f t="shared" si="6"/>
        <v>0</v>
      </c>
    </row>
    <row r="49" spans="1:16" ht="87" customHeight="1">
      <c r="A49" s="5"/>
      <c r="B49" s="19" t="s">
        <v>81</v>
      </c>
      <c r="C49" s="8"/>
      <c r="D49" s="8" t="s">
        <v>44</v>
      </c>
      <c r="E49" s="8">
        <v>18.3</v>
      </c>
      <c r="F49" s="21">
        <v>25.03</v>
      </c>
      <c r="G49" s="20">
        <f>H49+I49</f>
        <v>63.6</v>
      </c>
      <c r="H49" s="8">
        <v>63.6</v>
      </c>
      <c r="I49" s="20">
        <v>0</v>
      </c>
      <c r="J49" s="20">
        <f t="shared" si="2"/>
        <v>63.6</v>
      </c>
      <c r="K49" s="20">
        <v>63.6</v>
      </c>
      <c r="L49" s="20">
        <v>0</v>
      </c>
      <c r="M49" s="29">
        <f t="shared" si="3"/>
        <v>6.73</v>
      </c>
      <c r="N49" s="29">
        <f t="shared" si="4"/>
        <v>0</v>
      </c>
      <c r="O49" s="29">
        <f t="shared" si="5"/>
        <v>0</v>
      </c>
      <c r="P49" s="29">
        <f t="shared" si="6"/>
        <v>0</v>
      </c>
    </row>
    <row r="50" spans="1:16" ht="49.5" customHeight="1">
      <c r="A50" s="5"/>
      <c r="B50" s="19" t="s">
        <v>82</v>
      </c>
      <c r="C50" s="8"/>
      <c r="D50" s="8" t="s">
        <v>32</v>
      </c>
      <c r="E50" s="8">
        <v>27.5</v>
      </c>
      <c r="F50" s="33">
        <v>25.1</v>
      </c>
      <c r="G50" s="20">
        <f>H50+I50</f>
        <v>306.1</v>
      </c>
      <c r="H50" s="8">
        <v>306.1</v>
      </c>
      <c r="I50" s="20">
        <v>0</v>
      </c>
      <c r="J50" s="20">
        <f t="shared" si="2"/>
        <v>100</v>
      </c>
      <c r="K50" s="20">
        <v>100</v>
      </c>
      <c r="L50" s="20">
        <v>0</v>
      </c>
      <c r="M50" s="29">
        <f t="shared" si="3"/>
        <v>-2.3999999999999986</v>
      </c>
      <c r="N50" s="29">
        <f t="shared" si="4"/>
        <v>-206.10000000000002</v>
      </c>
      <c r="O50" s="29">
        <f t="shared" si="5"/>
        <v>-206.10000000000002</v>
      </c>
      <c r="P50" s="29">
        <f t="shared" si="6"/>
        <v>0</v>
      </c>
    </row>
    <row r="51" spans="1:16" ht="69.75" customHeight="1">
      <c r="A51" s="5"/>
      <c r="B51" s="19" t="s">
        <v>83</v>
      </c>
      <c r="C51" s="8"/>
      <c r="D51" s="8" t="s">
        <v>49</v>
      </c>
      <c r="E51" s="20">
        <v>0</v>
      </c>
      <c r="F51" s="20">
        <v>0</v>
      </c>
      <c r="G51" s="20">
        <f>H51+I51</f>
        <v>7738</v>
      </c>
      <c r="H51" s="20">
        <v>7738</v>
      </c>
      <c r="I51" s="20">
        <v>0</v>
      </c>
      <c r="J51" s="20">
        <f t="shared" si="2"/>
        <v>3177.4</v>
      </c>
      <c r="K51" s="8">
        <v>3177.4</v>
      </c>
      <c r="L51" s="20">
        <v>0</v>
      </c>
      <c r="M51" s="29">
        <f t="shared" si="3"/>
        <v>0</v>
      </c>
      <c r="N51" s="29">
        <f t="shared" si="4"/>
        <v>-4560.6</v>
      </c>
      <c r="O51" s="29">
        <f t="shared" si="5"/>
        <v>-4560.6</v>
      </c>
      <c r="P51" s="29">
        <f t="shared" si="6"/>
        <v>0</v>
      </c>
    </row>
    <row r="52" spans="1:16" ht="63" customHeight="1">
      <c r="A52" s="5"/>
      <c r="B52" s="19" t="s">
        <v>84</v>
      </c>
      <c r="C52" s="8"/>
      <c r="D52" s="8" t="s">
        <v>49</v>
      </c>
      <c r="E52" s="20">
        <v>0</v>
      </c>
      <c r="F52" s="20">
        <v>0</v>
      </c>
      <c r="G52" s="20">
        <f>H52+I52</f>
        <v>853.6</v>
      </c>
      <c r="H52" s="8">
        <v>853.6</v>
      </c>
      <c r="I52" s="20">
        <v>0</v>
      </c>
      <c r="J52" s="20">
        <f t="shared" si="2"/>
        <v>91.7</v>
      </c>
      <c r="K52" s="8">
        <v>91.7</v>
      </c>
      <c r="L52" s="20">
        <v>0</v>
      </c>
      <c r="M52" s="29">
        <f t="shared" si="3"/>
        <v>0</v>
      </c>
      <c r="N52" s="29">
        <f t="shared" si="4"/>
        <v>-761.9</v>
      </c>
      <c r="O52" s="29">
        <f t="shared" si="5"/>
        <v>-761.9</v>
      </c>
      <c r="P52" s="29">
        <f t="shared" si="6"/>
        <v>0</v>
      </c>
    </row>
    <row r="53" spans="1:16" ht="21.75" customHeight="1">
      <c r="A53" s="66" t="s">
        <v>19</v>
      </c>
      <c r="B53" s="67"/>
      <c r="C53" s="8"/>
      <c r="D53" s="8" t="s">
        <v>20</v>
      </c>
      <c r="E53" s="8" t="s">
        <v>20</v>
      </c>
      <c r="F53" s="8" t="s">
        <v>20</v>
      </c>
      <c r="G53" s="20">
        <f aca="true" t="shared" si="8" ref="G53:L53">G17+G20+G25+G28+G31+G39+G45+G51+G52</f>
        <v>77372.6</v>
      </c>
      <c r="H53" s="20">
        <f t="shared" si="8"/>
        <v>77372.6</v>
      </c>
      <c r="I53" s="20">
        <f t="shared" si="8"/>
        <v>0</v>
      </c>
      <c r="J53" s="20">
        <f t="shared" si="8"/>
        <v>33909.5</v>
      </c>
      <c r="K53" s="20">
        <f t="shared" si="8"/>
        <v>33909.5</v>
      </c>
      <c r="L53" s="20">
        <f t="shared" si="8"/>
        <v>0</v>
      </c>
      <c r="M53" s="9" t="s">
        <v>20</v>
      </c>
      <c r="N53" s="29">
        <f t="shared" si="4"/>
        <v>-43463.100000000006</v>
      </c>
      <c r="O53" s="29">
        <f t="shared" si="5"/>
        <v>-43463.100000000006</v>
      </c>
      <c r="P53" s="29">
        <f t="shared" si="6"/>
        <v>0</v>
      </c>
    </row>
    <row r="54" spans="2:11" ht="21.75" customHeight="1">
      <c r="B54" s="3"/>
      <c r="C54" s="4"/>
      <c r="D54" s="4"/>
      <c r="E54" s="4"/>
      <c r="F54" s="4"/>
      <c r="G54" s="4"/>
      <c r="H54" s="4"/>
      <c r="I54" s="4"/>
      <c r="J54" s="4"/>
      <c r="K54" s="4"/>
    </row>
    <row r="56" spans="2:11" ht="18.75">
      <c r="B56" s="23" t="s">
        <v>50</v>
      </c>
      <c r="C56" s="24"/>
      <c r="D56" s="25"/>
      <c r="E56" s="26"/>
      <c r="F56" s="26"/>
      <c r="G56" s="35" t="s">
        <v>51</v>
      </c>
      <c r="H56" s="35"/>
      <c r="I56" s="35"/>
      <c r="J56" s="35"/>
      <c r="K56" s="35"/>
    </row>
    <row r="57" spans="2:11" ht="18.75">
      <c r="B57" s="24"/>
      <c r="C57" s="24"/>
      <c r="D57" s="24"/>
      <c r="E57" s="24"/>
      <c r="F57" s="24"/>
      <c r="G57" s="27"/>
      <c r="H57" s="28"/>
      <c r="I57" s="28"/>
      <c r="J57" s="28"/>
      <c r="K57" s="28"/>
    </row>
    <row r="58" spans="2:11" ht="16.5" customHeight="1">
      <c r="B58" s="23" t="s">
        <v>53</v>
      </c>
      <c r="C58" s="24"/>
      <c r="D58" s="25"/>
      <c r="E58" s="26"/>
      <c r="F58" s="26"/>
      <c r="G58" s="35" t="s">
        <v>52</v>
      </c>
      <c r="H58" s="59"/>
      <c r="I58" s="59"/>
      <c r="J58" s="28"/>
      <c r="K58" s="28"/>
    </row>
    <row r="59" ht="12.75" hidden="1"/>
    <row r="60" ht="12.75" hidden="1">
      <c r="B60" s="15"/>
    </row>
    <row r="61" ht="12.75" hidden="1"/>
    <row r="62" spans="2:10" ht="18" customHeight="1">
      <c r="B62" s="63"/>
      <c r="C62" s="63"/>
      <c r="D62" s="63"/>
      <c r="E62" s="63"/>
      <c r="J62" s="2"/>
    </row>
    <row r="63" ht="18.75">
      <c r="B63" s="18"/>
    </row>
  </sheetData>
  <sheetProtection/>
  <mergeCells count="27">
    <mergeCell ref="G58:I58"/>
    <mergeCell ref="B62:E62"/>
    <mergeCell ref="K1:P1"/>
    <mergeCell ref="B5:N5"/>
    <mergeCell ref="B8:N8"/>
    <mergeCell ref="A53:B53"/>
    <mergeCell ref="B12:B14"/>
    <mergeCell ref="A12:A14"/>
    <mergeCell ref="C10:G10"/>
    <mergeCell ref="M12:P12"/>
    <mergeCell ref="N13:P13"/>
    <mergeCell ref="N14:N15"/>
    <mergeCell ref="O14:O15"/>
    <mergeCell ref="G14:I14"/>
    <mergeCell ref="J14:L14"/>
    <mergeCell ref="C6:L6"/>
    <mergeCell ref="C12:C14"/>
    <mergeCell ref="G56:K56"/>
    <mergeCell ref="A3:P3"/>
    <mergeCell ref="B4:N4"/>
    <mergeCell ref="B7:N7"/>
    <mergeCell ref="G13:L13"/>
    <mergeCell ref="D12:L12"/>
    <mergeCell ref="P14:P15"/>
    <mergeCell ref="D13:F13"/>
    <mergeCell ref="C9:F9"/>
    <mergeCell ref="M13:M15"/>
  </mergeCells>
  <printOptions/>
  <pageMargins left="0.3937007874015748" right="0" top="0.3937007874015748" bottom="0.3937007874015748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COCSFERA</dc:creator>
  <cp:keywords/>
  <dc:description/>
  <cp:lastModifiedBy>**</cp:lastModifiedBy>
  <cp:lastPrinted>2012-07-24T14:57:21Z</cp:lastPrinted>
  <dcterms:created xsi:type="dcterms:W3CDTF">1999-07-29T04:53:40Z</dcterms:created>
  <dcterms:modified xsi:type="dcterms:W3CDTF">2012-07-24T15:12:57Z</dcterms:modified>
  <cp:category/>
  <cp:version/>
  <cp:contentType/>
  <cp:contentStatus/>
</cp:coreProperties>
</file>