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Лист1" sheetId="1" r:id="rId1"/>
  </sheets>
  <definedNames>
    <definedName name="Excel_BuiltIn_Print_Area_1_1">#REF!</definedName>
    <definedName name="Excel_BuiltIn_Print_Area_2">#REF!</definedName>
    <definedName name="Excel_BuiltIn_Print_Area_3" localSheetId="0">'Лист1'!$A$3:$Q$78</definedName>
    <definedName name="Excel_BuiltIn_Print_Area_3">#REF!</definedName>
    <definedName name="Excel_BuiltIn_Print_Titles_1_1">#REF!</definedName>
    <definedName name="Excel_BuiltIn_Print_Titles_2">#REF!</definedName>
    <definedName name="Excel_BuiltIn_Print_Titles_3" localSheetId="0">'Лист1'!#REF!</definedName>
    <definedName name="Excel_BuiltIn_Print_Titles_3">#REF!</definedName>
    <definedName name="_xlnm.Print_Area" localSheetId="0">'Лист1'!$A$1:$E$78</definedName>
  </definedNames>
  <calcPr fullCalcOnLoad="1"/>
</workbook>
</file>

<file path=xl/sharedStrings.xml><?xml version="1.0" encoding="utf-8"?>
<sst xmlns="http://schemas.openxmlformats.org/spreadsheetml/2006/main" count="76" uniqueCount="48">
  <si>
    <t>Приложение № 2</t>
  </si>
  <si>
    <t>Финансовое обеспечение Программы</t>
  </si>
  <si>
    <t>Всего</t>
  </si>
  <si>
    <t>в том числе по годам:</t>
  </si>
  <si>
    <t>(тыс. руб.)</t>
  </si>
  <si>
    <t>Наименование меропрятия</t>
  </si>
  <si>
    <t>2. Направление "Социальное обслуживание населения"</t>
  </si>
  <si>
    <t>1. Направление «Социальная поддержка населения»</t>
  </si>
  <si>
    <t>ВСЕГО:</t>
  </si>
  <si>
    <r>
      <t xml:space="preserve">1.1. </t>
    </r>
    <r>
      <rPr>
        <sz val="14"/>
        <rFont val="Times New Roman"/>
        <family val="1"/>
      </rPr>
      <t>Мероприятия, направленные на реализацию прав граждан на социальную поддержку</t>
    </r>
  </si>
  <si>
    <r>
      <t xml:space="preserve">1.1.2. </t>
    </r>
    <r>
      <rPr>
        <sz val="14"/>
        <rFont val="Times New Roman"/>
        <family val="1"/>
      </rPr>
      <t>Предоставление мер социальной поддержки инвалидов по назначению и выплате компенсаций страховых премий по договорам обязательного страхования гражданской ответственности владельцев транспортных средств</t>
    </r>
  </si>
  <si>
    <r>
      <t>1.1.4.</t>
    </r>
    <r>
      <rPr>
        <sz val="14"/>
        <rFont val="Times New Roman"/>
        <family val="1"/>
      </rPr>
      <t xml:space="preserve"> Предоставление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 автомобильном транспорте пригородного межмуниципального сообщения</t>
    </r>
  </si>
  <si>
    <r>
      <t xml:space="preserve">1.1.5. </t>
    </r>
    <r>
      <rPr>
        <sz val="14"/>
        <rFont val="Times New Roman"/>
        <family val="1"/>
      </rPr>
      <t>Оказание адресной социальной помощи жителям города Азова в виде социальных пособий</t>
    </r>
  </si>
  <si>
    <r>
      <t xml:space="preserve">1.1.6. </t>
    </r>
    <r>
      <rPr>
        <sz val="14"/>
        <rFont val="Times New Roman"/>
        <family val="1"/>
      </rPr>
      <t>Предоставление материальной и иной помощи для погребения</t>
    </r>
  </si>
  <si>
    <r>
      <t>1.1.7.</t>
    </r>
    <r>
      <rPr>
        <sz val="14"/>
        <rFont val="Times New Roman"/>
        <family val="1"/>
      </rPr>
      <t xml:space="preserve"> Предоставление мер социальной поддержки ветеранов труда «Ростовской области»,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  </r>
  </si>
  <si>
    <r>
      <t xml:space="preserve">1.1.8. </t>
    </r>
    <r>
      <rPr>
        <sz val="14"/>
        <rFont val="Times New Roman"/>
        <family val="1"/>
      </rPr>
      <t xml:space="preserve">Предоставление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</t>
    </r>
  </si>
  <si>
    <r>
      <t>1.1.9.</t>
    </r>
    <r>
      <rPr>
        <sz val="14"/>
        <rFont val="Times New Roman"/>
        <family val="1"/>
      </rPr>
      <t xml:space="preserve">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  </r>
  </si>
  <si>
    <r>
      <t>1.1.10.</t>
    </r>
    <r>
      <rPr>
        <sz val="14"/>
        <rFont val="Times New Roman"/>
        <family val="1"/>
      </rPr>
      <t xml:space="preserve"> Предоставление гражданам в целях оказания социальной поддержки субсидий на оплату жилых помещений и коммунальных услуг в соответствии с устанавливаемыми органами государственной власти Ростовской области региональными стандартами стоимости оплаты жилья и коммунальных услуг</t>
    </r>
  </si>
  <si>
    <r>
      <t>1.2.</t>
    </r>
    <r>
      <rPr>
        <sz val="14"/>
        <rFont val="Times New Roman"/>
        <family val="1"/>
      </rPr>
      <t xml:space="preserve"> Мероприятия, направленные на социальную поддержку семей, имеющих детей</t>
    </r>
  </si>
  <si>
    <r>
      <t xml:space="preserve">2.1. </t>
    </r>
    <r>
      <rPr>
        <sz val="14"/>
        <rFont val="Times New Roman"/>
        <family val="1"/>
      </rPr>
      <t>Осуществление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№ 135-ЗС «О социальном обслуживании населения Ростовской области» в целях выполнения муниципального задания</t>
    </r>
  </si>
  <si>
    <r>
      <t xml:space="preserve">1.1.1. </t>
    </r>
    <r>
      <rPr>
        <sz val="14"/>
        <rFont val="Times New Roman"/>
        <family val="1"/>
      </rPr>
      <t>Выплата пенсии за выслугу лет лицам, замещавшим муниципальные должности и должности муниципальной службы в муниципальном образовании «Город Азов»</t>
    </r>
  </si>
  <si>
    <r>
      <t xml:space="preserve">1.1.3. </t>
    </r>
    <r>
      <rPr>
        <sz val="14"/>
        <rFont val="Times New Roman"/>
        <family val="1"/>
      </rPr>
      <t xml:space="preserve">Предоставление мер социальной поддержки отдельных категорий граждан по оплате жилого помещения и  коммунальных услуг </t>
    </r>
  </si>
  <si>
    <t>Прочие работы, услуги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</si>
  <si>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</si>
  <si>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</si>
  <si>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Услуги связи</t>
  </si>
  <si>
    <t>Безвозмездные перечисления государственным и муниципальным организациям</t>
  </si>
  <si>
    <t>Прочие расходы (средства городского бюджета)</t>
  </si>
  <si>
    <t>Коммунальные услуги  (средства городского бюджета)</t>
  </si>
  <si>
    <t>Работы, услуги по содержанию имущества  (средства городского бюджета)</t>
  </si>
  <si>
    <t>Прочие работы, услуги  (средства городского бюджета)</t>
  </si>
  <si>
    <t xml:space="preserve">Заработная плата (средства субвенции из областного бюджета) </t>
  </si>
  <si>
    <t xml:space="preserve">Прочие выплаты (средства субвенции из областного бюджета) </t>
  </si>
  <si>
    <t xml:space="preserve">Начисления на выплаты по оплате труда (средства субвенции из областного бюджета) </t>
  </si>
  <si>
    <t xml:space="preserve">Услуги связи (средства субвенции из областного бюджета) </t>
  </si>
  <si>
    <t xml:space="preserve">Транспортные услуги (средства субвенции из областного бюджета) </t>
  </si>
  <si>
    <t xml:space="preserve">Работы, услуги по содержанию имущества (средства субвенции из областного бюджета) </t>
  </si>
  <si>
    <t xml:space="preserve">Прочие работы, услуги (средства субвенции из областного бюджета) </t>
  </si>
  <si>
    <t xml:space="preserve">Прочие расходы (средства субвенции из областного бюджета) </t>
  </si>
  <si>
    <t xml:space="preserve">Увеличение стоимости материальных запасов (средства субвенции из областного бюджета) </t>
  </si>
  <si>
    <t xml:space="preserve">к долгосрочной целевой программе «Социальная поддержка и социальное обслуживание населения города Азова на 2011-2013 годы» </t>
  </si>
  <si>
    <r>
      <t xml:space="preserve">1.3. </t>
    </r>
    <r>
      <rPr>
        <sz val="14"/>
        <rFont val="Times New Roman"/>
        <family val="1"/>
      </rPr>
      <t xml:space="preserve">Мероприятия, направленные на организацию отдыха и оздоровления детей </t>
    </r>
  </si>
  <si>
    <r>
      <t>1.3.1.</t>
    </r>
    <r>
      <rPr>
        <sz val="14"/>
        <rFont val="Times New Roman"/>
        <family val="1"/>
      </rPr>
      <t xml:space="preserve">  Социальная поддержка по организации и обеспечению отдыха и оздоровления детей</t>
    </r>
  </si>
  <si>
    <r>
      <t xml:space="preserve">1.2.1. </t>
    </r>
    <r>
      <rPr>
        <sz val="14"/>
        <rFont val="Times New Roman"/>
        <family val="1"/>
      </rPr>
      <t>Назначение и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  </r>
  </si>
  <si>
    <r>
      <t>1.2.2.</t>
    </r>
    <r>
      <rPr>
        <sz val="14"/>
        <rFont val="Times New Roman"/>
        <family val="1"/>
      </rPr>
      <t xml:space="preserve"> Предоставление мер социальной поддержки детей первого–второго года жизни из малоимущих семей</t>
    </r>
  </si>
  <si>
    <r>
      <t>1.2.3.</t>
    </r>
    <r>
      <rPr>
        <sz val="14"/>
        <rFont val="Times New Roman"/>
        <family val="1"/>
      </rPr>
      <t xml:space="preserve"> Предоставление мер социальной поддержки детей из многодетных семей </t>
    </r>
  </si>
  <si>
    <r>
      <t xml:space="preserve">1.2.4. </t>
    </r>
    <r>
      <rPr>
        <sz val="14"/>
        <rFont val="Times New Roman"/>
        <family val="1"/>
      </rPr>
      <t xml:space="preserve">Выплата ежемесячного пособия на ребенка </t>
    </r>
  </si>
  <si>
    <t xml:space="preserve">Увеличение стоимости основных средств (средства субвенции из областного бюджета)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</si>
</sst>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16" fontId="4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wrapText="1"/>
    </xf>
    <xf numFmtId="49" fontId="4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/>
    </xf>
    <xf numFmtId="165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view="pageBreakPreview" zoomScale="75" zoomScaleNormal="75" zoomScaleSheetLayoutView="75" zoomScalePageLayoutView="0" workbookViewId="0" topLeftCell="A1">
      <selection activeCell="C67" sqref="C67:C76"/>
    </sheetView>
  </sheetViews>
  <sheetFormatPr defaultColWidth="9.140625" defaultRowHeight="12.75"/>
  <cols>
    <col min="1" max="1" width="95.00390625" style="1" customWidth="1"/>
    <col min="2" max="2" width="18.28125" style="0" customWidth="1"/>
    <col min="3" max="3" width="15.00390625" style="0" customWidth="1"/>
    <col min="4" max="4" width="14.28125" style="0" customWidth="1"/>
    <col min="5" max="5" width="16.57421875" style="0" customWidth="1"/>
    <col min="6" max="6" width="10.7109375" style="0" customWidth="1"/>
    <col min="7" max="7" width="9.57421875" style="0" customWidth="1"/>
    <col min="8" max="10" width="9.8515625" style="0" customWidth="1"/>
    <col min="11" max="12" width="11.00390625" style="0" customWidth="1"/>
    <col min="13" max="13" width="8.7109375" style="0" customWidth="1"/>
    <col min="14" max="14" width="9.7109375" style="0" customWidth="1"/>
    <col min="15" max="15" width="9.421875" style="0" customWidth="1"/>
    <col min="16" max="16" width="8.8515625" style="0" customWidth="1"/>
    <col min="17" max="17" width="10.140625" style="0" customWidth="1"/>
  </cols>
  <sheetData>
    <row r="1" spans="1:17" s="3" customFormat="1" ht="18.75">
      <c r="A1" s="14"/>
      <c r="B1" s="15"/>
      <c r="C1" s="16"/>
      <c r="D1" s="34" t="s">
        <v>0</v>
      </c>
      <c r="E1" s="3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3" customFormat="1" ht="75" customHeight="1">
      <c r="A2" s="14"/>
      <c r="B2" s="15"/>
      <c r="C2" s="40" t="s">
        <v>40</v>
      </c>
      <c r="D2" s="40"/>
      <c r="E2" s="40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3" customFormat="1" ht="20.25" customHeight="1">
      <c r="A3" s="35" t="s">
        <v>1</v>
      </c>
      <c r="B3" s="35"/>
      <c r="C3" s="35"/>
      <c r="D3" s="35"/>
      <c r="E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20.25" customHeight="1">
      <c r="A4" s="17"/>
      <c r="B4" s="17"/>
      <c r="C4" s="17"/>
      <c r="D4" s="33" t="s">
        <v>4</v>
      </c>
      <c r="E4" s="33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18.75">
      <c r="A5" s="14"/>
      <c r="B5" s="18"/>
      <c r="C5" s="18"/>
      <c r="D5" s="39"/>
      <c r="E5" s="39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15" customHeight="1">
      <c r="A6" s="37" t="s">
        <v>5</v>
      </c>
      <c r="B6" s="36" t="s">
        <v>2</v>
      </c>
      <c r="C6" s="36" t="s">
        <v>3</v>
      </c>
      <c r="D6" s="36"/>
      <c r="E6" s="36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5" s="8" customFormat="1" ht="33" customHeight="1">
      <c r="A7" s="38"/>
      <c r="B7" s="36"/>
      <c r="C7" s="19">
        <v>2011</v>
      </c>
      <c r="D7" s="19">
        <v>2012</v>
      </c>
      <c r="E7" s="19">
        <v>2013</v>
      </c>
    </row>
    <row r="8" spans="1:6" s="11" customFormat="1" ht="18.75">
      <c r="A8" s="19">
        <v>1</v>
      </c>
      <c r="B8" s="23">
        <v>8</v>
      </c>
      <c r="C8" s="23">
        <v>8</v>
      </c>
      <c r="D8" s="23">
        <v>10</v>
      </c>
      <c r="E8" s="23">
        <v>12</v>
      </c>
      <c r="F8" s="10"/>
    </row>
    <row r="9" spans="1:5" s="12" customFormat="1" ht="26.25" customHeight="1">
      <c r="A9" s="20" t="s">
        <v>7</v>
      </c>
      <c r="B9" s="24">
        <f aca="true" t="shared" si="0" ref="B9:B40">SUM(C9:E9)</f>
        <v>847946.3</v>
      </c>
      <c r="C9" s="24">
        <f>C10+C45+C57</f>
        <v>266972.5</v>
      </c>
      <c r="D9" s="24">
        <f>D10+D45+D57</f>
        <v>282412.2</v>
      </c>
      <c r="E9" s="24">
        <f>E10+E45+E57</f>
        <v>298561.60000000003</v>
      </c>
    </row>
    <row r="10" spans="1:5" s="12" customFormat="1" ht="37.5" customHeight="1">
      <c r="A10" s="20" t="s">
        <v>9</v>
      </c>
      <c r="B10" s="25">
        <f t="shared" si="0"/>
        <v>708430.7000000001</v>
      </c>
      <c r="C10" s="25">
        <f>C11+C14+C17+C21+C25+C27+C31+C35+C39+C41</f>
        <v>223303.40000000002</v>
      </c>
      <c r="D10" s="25">
        <f>D11+D14+D17+D21+D25+D27+D31+D35+D39+D41</f>
        <v>235902.4</v>
      </c>
      <c r="E10" s="25">
        <f>E11+E14+E17+E21+E25+E27+E31+E35+E39+E41</f>
        <v>249224.90000000002</v>
      </c>
    </row>
    <row r="11" spans="1:5" s="12" customFormat="1" ht="57" customHeight="1">
      <c r="A11" s="21" t="s">
        <v>20</v>
      </c>
      <c r="B11" s="25">
        <f t="shared" si="0"/>
        <v>7939.3</v>
      </c>
      <c r="C11" s="25">
        <f>SUM(C12:C13)</f>
        <v>2310.6</v>
      </c>
      <c r="D11" s="25">
        <f>SUM(D12:D13)</f>
        <v>2616.9</v>
      </c>
      <c r="E11" s="25">
        <f>SUM(E12:E13)</f>
        <v>3011.8</v>
      </c>
    </row>
    <row r="12" spans="1:5" s="12" customFormat="1" ht="18.75">
      <c r="A12" s="30" t="s">
        <v>22</v>
      </c>
      <c r="B12" s="29">
        <f t="shared" si="0"/>
        <v>76.10000000000001</v>
      </c>
      <c r="C12" s="29">
        <f>12.9+9.3</f>
        <v>22.200000000000003</v>
      </c>
      <c r="D12" s="29">
        <f>13.8+11.3</f>
        <v>25.1</v>
      </c>
      <c r="E12" s="29">
        <v>28.8</v>
      </c>
    </row>
    <row r="13" spans="1:5" s="12" customFormat="1" ht="37.5">
      <c r="A13" s="30" t="s">
        <v>23</v>
      </c>
      <c r="B13" s="29">
        <f t="shared" si="0"/>
        <v>7863.200000000001</v>
      </c>
      <c r="C13" s="29">
        <f>1333.2+955.2</f>
        <v>2288.4</v>
      </c>
      <c r="D13" s="29">
        <f>1419.9+1171.9</f>
        <v>2591.8</v>
      </c>
      <c r="E13" s="29">
        <v>2983</v>
      </c>
    </row>
    <row r="14" spans="1:5" s="12" customFormat="1" ht="56.25">
      <c r="A14" s="21" t="s">
        <v>10</v>
      </c>
      <c r="B14" s="25">
        <f t="shared" si="0"/>
        <v>974.8</v>
      </c>
      <c r="C14" s="25">
        <f>SUM(C15:C16)</f>
        <v>306.2</v>
      </c>
      <c r="D14" s="25">
        <f>SUM(D15:D16)</f>
        <v>334.29999999999995</v>
      </c>
      <c r="E14" s="25">
        <f>SUM(E15:E16)</f>
        <v>334.29999999999995</v>
      </c>
    </row>
    <row r="15" spans="1:5" s="12" customFormat="1" ht="21" customHeight="1">
      <c r="A15" s="30" t="s">
        <v>22</v>
      </c>
      <c r="B15" s="29">
        <f t="shared" si="0"/>
        <v>14.3</v>
      </c>
      <c r="C15" s="29">
        <v>4.5</v>
      </c>
      <c r="D15" s="29">
        <v>4.9</v>
      </c>
      <c r="E15" s="29">
        <v>4.9</v>
      </c>
    </row>
    <row r="16" spans="1:5" s="12" customFormat="1" ht="18.75" customHeight="1">
      <c r="A16" s="31" t="s">
        <v>24</v>
      </c>
      <c r="B16" s="29">
        <f t="shared" si="0"/>
        <v>960.4999999999999</v>
      </c>
      <c r="C16" s="29">
        <v>301.7</v>
      </c>
      <c r="D16" s="29">
        <v>329.4</v>
      </c>
      <c r="E16" s="29">
        <v>329.4</v>
      </c>
    </row>
    <row r="17" spans="1:5" s="12" customFormat="1" ht="41.25" customHeight="1">
      <c r="A17" s="21" t="s">
        <v>21</v>
      </c>
      <c r="B17" s="25">
        <f t="shared" si="0"/>
        <v>214953.1</v>
      </c>
      <c r="C17" s="25">
        <f>SUM(C18:C20)</f>
        <v>65507.2</v>
      </c>
      <c r="D17" s="25">
        <f>SUM(D18:D20)</f>
        <v>71961.3</v>
      </c>
      <c r="E17" s="25">
        <f>SUM(E18:E20)</f>
        <v>77484.6</v>
      </c>
    </row>
    <row r="18" spans="1:5" s="12" customFormat="1" ht="18.75">
      <c r="A18" s="31" t="s">
        <v>25</v>
      </c>
      <c r="B18" s="29">
        <f t="shared" si="0"/>
        <v>1967.5000000000002</v>
      </c>
      <c r="C18" s="29">
        <v>599.6</v>
      </c>
      <c r="D18" s="29">
        <v>658.7</v>
      </c>
      <c r="E18" s="29">
        <v>709.2</v>
      </c>
    </row>
    <row r="19" spans="1:5" s="12" customFormat="1" ht="18.75">
      <c r="A19" s="30" t="s">
        <v>22</v>
      </c>
      <c r="B19" s="29">
        <f t="shared" si="0"/>
        <v>1209.1</v>
      </c>
      <c r="C19" s="29">
        <v>368.5</v>
      </c>
      <c r="D19" s="29">
        <v>404.8</v>
      </c>
      <c r="E19" s="29">
        <v>435.8</v>
      </c>
    </row>
    <row r="20" spans="1:5" s="12" customFormat="1" ht="18.75">
      <c r="A20" s="31" t="s">
        <v>24</v>
      </c>
      <c r="B20" s="29">
        <f t="shared" si="0"/>
        <v>211776.5</v>
      </c>
      <c r="C20" s="29">
        <v>64539.1</v>
      </c>
      <c r="D20" s="29">
        <v>70897.8</v>
      </c>
      <c r="E20" s="29">
        <v>76339.6</v>
      </c>
    </row>
    <row r="21" spans="1:5" s="12" customFormat="1" ht="84.75" customHeight="1">
      <c r="A21" s="21" t="s">
        <v>11</v>
      </c>
      <c r="B21" s="25">
        <f t="shared" si="0"/>
        <v>5778.3</v>
      </c>
      <c r="C21" s="25">
        <f>SUM(C22:C24)</f>
        <v>1825.2</v>
      </c>
      <c r="D21" s="25">
        <f>SUM(D22:D24)</f>
        <v>1926.7</v>
      </c>
      <c r="E21" s="25">
        <f>SUM(E22:E24)</f>
        <v>2026.3999999999999</v>
      </c>
    </row>
    <row r="22" spans="1:5" s="12" customFormat="1" ht="21" customHeight="1">
      <c r="A22" s="31" t="s">
        <v>25</v>
      </c>
      <c r="B22" s="29">
        <f t="shared" si="0"/>
        <v>38.7</v>
      </c>
      <c r="C22" s="29">
        <v>12.2</v>
      </c>
      <c r="D22" s="29">
        <v>12.9</v>
      </c>
      <c r="E22" s="29">
        <v>13.6</v>
      </c>
    </row>
    <row r="23" spans="1:5" s="12" customFormat="1" ht="18.75">
      <c r="A23" s="30" t="s">
        <v>22</v>
      </c>
      <c r="B23" s="29">
        <f t="shared" si="0"/>
        <v>30</v>
      </c>
      <c r="C23" s="29">
        <v>9.5</v>
      </c>
      <c r="D23" s="29">
        <v>10</v>
      </c>
      <c r="E23" s="29">
        <v>10.5</v>
      </c>
    </row>
    <row r="24" spans="1:5" s="12" customFormat="1" ht="18.75">
      <c r="A24" s="31" t="s">
        <v>24</v>
      </c>
      <c r="B24" s="29">
        <f t="shared" si="0"/>
        <v>5709.6</v>
      </c>
      <c r="C24" s="29">
        <v>1803.5</v>
      </c>
      <c r="D24" s="29">
        <v>1903.8</v>
      </c>
      <c r="E24" s="29">
        <v>2002.3</v>
      </c>
    </row>
    <row r="25" spans="1:5" s="12" customFormat="1" ht="37.5">
      <c r="A25" s="21" t="s">
        <v>12</v>
      </c>
      <c r="B25" s="25">
        <f t="shared" si="0"/>
        <v>3691.6</v>
      </c>
      <c r="C25" s="25">
        <f>C26</f>
        <v>1339.6</v>
      </c>
      <c r="D25" s="25">
        <f>D26</f>
        <v>1386.4</v>
      </c>
      <c r="E25" s="25">
        <f>E26</f>
        <v>965.6</v>
      </c>
    </row>
    <row r="26" spans="1:5" s="12" customFormat="1" ht="18.75">
      <c r="A26" s="31" t="s">
        <v>24</v>
      </c>
      <c r="B26" s="29">
        <f t="shared" si="0"/>
        <v>3691.6</v>
      </c>
      <c r="C26" s="29">
        <v>1339.6</v>
      </c>
      <c r="D26" s="29">
        <v>1386.4</v>
      </c>
      <c r="E26" s="29">
        <v>965.6</v>
      </c>
    </row>
    <row r="27" spans="1:5" s="12" customFormat="1" ht="18.75">
      <c r="A27" s="21" t="s">
        <v>13</v>
      </c>
      <c r="B27" s="25">
        <f t="shared" si="0"/>
        <v>2065.3</v>
      </c>
      <c r="C27" s="25">
        <f>SUM(C28:C30)</f>
        <v>646.6</v>
      </c>
      <c r="D27" s="25">
        <f>SUM(D28:D30)</f>
        <v>688.6</v>
      </c>
      <c r="E27" s="25">
        <f>SUM(E28:E30)</f>
        <v>730.0999999999999</v>
      </c>
    </row>
    <row r="28" spans="1:5" s="12" customFormat="1" ht="18.75" customHeight="1">
      <c r="A28" s="30" t="s">
        <v>22</v>
      </c>
      <c r="B28" s="29">
        <f t="shared" si="0"/>
        <v>26.099999999999998</v>
      </c>
      <c r="C28" s="29">
        <v>8.2</v>
      </c>
      <c r="D28" s="29">
        <v>8.7</v>
      </c>
      <c r="E28" s="29">
        <v>9.2</v>
      </c>
    </row>
    <row r="29" spans="1:5" s="12" customFormat="1" ht="22.5" customHeight="1">
      <c r="A29" s="30" t="s">
        <v>26</v>
      </c>
      <c r="B29" s="29">
        <f t="shared" si="0"/>
        <v>291.5</v>
      </c>
      <c r="C29" s="29">
        <v>91.2</v>
      </c>
      <c r="D29" s="29">
        <v>97.2</v>
      </c>
      <c r="E29" s="29">
        <v>103.1</v>
      </c>
    </row>
    <row r="30" spans="1:5" s="12" customFormat="1" ht="18.75">
      <c r="A30" s="31" t="s">
        <v>24</v>
      </c>
      <c r="B30" s="29">
        <f t="shared" si="0"/>
        <v>1747.7</v>
      </c>
      <c r="C30" s="29">
        <v>547.2</v>
      </c>
      <c r="D30" s="29">
        <v>582.7</v>
      </c>
      <c r="E30" s="29">
        <v>617.8</v>
      </c>
    </row>
    <row r="31" spans="1:5" s="12" customFormat="1" ht="114.75" customHeight="1">
      <c r="A31" s="21" t="s">
        <v>14</v>
      </c>
      <c r="B31" s="25">
        <f t="shared" si="0"/>
        <v>43498.1</v>
      </c>
      <c r="C31" s="25">
        <f>SUM(C32:C34)</f>
        <v>13811.9</v>
      </c>
      <c r="D31" s="25">
        <f>SUM(D32:D34)</f>
        <v>14503.3</v>
      </c>
      <c r="E31" s="25">
        <f>SUM(E32:E34)</f>
        <v>15182.9</v>
      </c>
    </row>
    <row r="32" spans="1:6" s="12" customFormat="1" ht="18.75" customHeight="1">
      <c r="A32" s="31" t="s">
        <v>25</v>
      </c>
      <c r="B32" s="29">
        <f t="shared" si="0"/>
        <v>296</v>
      </c>
      <c r="C32" s="29">
        <v>94</v>
      </c>
      <c r="D32" s="29">
        <v>98.7</v>
      </c>
      <c r="E32" s="29">
        <v>103.3</v>
      </c>
      <c r="F32" s="13"/>
    </row>
    <row r="33" spans="1:5" s="12" customFormat="1" ht="18.75">
      <c r="A33" s="30" t="s">
        <v>22</v>
      </c>
      <c r="B33" s="29">
        <f t="shared" si="0"/>
        <v>171.3</v>
      </c>
      <c r="C33" s="29">
        <v>54.4</v>
      </c>
      <c r="D33" s="29">
        <v>57.1</v>
      </c>
      <c r="E33" s="29">
        <v>59.8</v>
      </c>
    </row>
    <row r="34" spans="1:5" s="12" customFormat="1" ht="18.75">
      <c r="A34" s="31" t="s">
        <v>24</v>
      </c>
      <c r="B34" s="29">
        <f t="shared" si="0"/>
        <v>43030.8</v>
      </c>
      <c r="C34" s="29">
        <v>13663.5</v>
      </c>
      <c r="D34" s="29">
        <v>14347.5</v>
      </c>
      <c r="E34" s="29">
        <v>15019.8</v>
      </c>
    </row>
    <row r="35" spans="1:5" s="12" customFormat="1" ht="112.5">
      <c r="A35" s="21" t="s">
        <v>15</v>
      </c>
      <c r="B35" s="25">
        <f t="shared" si="0"/>
        <v>268423.6</v>
      </c>
      <c r="C35" s="25">
        <f>SUM(C36:C38)</f>
        <v>84986.1</v>
      </c>
      <c r="D35" s="25">
        <f>SUM(D36:D38)</f>
        <v>89500</v>
      </c>
      <c r="E35" s="25">
        <f>SUM(E36:E38)</f>
        <v>93937.5</v>
      </c>
    </row>
    <row r="36" spans="1:5" s="12" customFormat="1" ht="15.75" customHeight="1">
      <c r="A36" s="31" t="s">
        <v>25</v>
      </c>
      <c r="B36" s="29">
        <f t="shared" si="0"/>
        <v>2097.6</v>
      </c>
      <c r="C36" s="29">
        <v>664.1</v>
      </c>
      <c r="D36" s="29">
        <v>699.4</v>
      </c>
      <c r="E36" s="29">
        <v>734.1</v>
      </c>
    </row>
    <row r="37" spans="1:5" s="12" customFormat="1" ht="18.75">
      <c r="A37" s="30" t="s">
        <v>22</v>
      </c>
      <c r="B37" s="29">
        <f t="shared" si="0"/>
        <v>987</v>
      </c>
      <c r="C37" s="29">
        <v>312.5</v>
      </c>
      <c r="D37" s="29">
        <v>329.1</v>
      </c>
      <c r="E37" s="29">
        <v>345.4</v>
      </c>
    </row>
    <row r="38" spans="1:5" s="12" customFormat="1" ht="18.75">
      <c r="A38" s="31" t="s">
        <v>24</v>
      </c>
      <c r="B38" s="29">
        <f t="shared" si="0"/>
        <v>265339</v>
      </c>
      <c r="C38" s="29">
        <v>84009.5</v>
      </c>
      <c r="D38" s="29">
        <v>88471.5</v>
      </c>
      <c r="E38" s="29">
        <v>92858</v>
      </c>
    </row>
    <row r="39" spans="1:5" s="12" customFormat="1" ht="75">
      <c r="A39" s="21" t="s">
        <v>16</v>
      </c>
      <c r="B39" s="25">
        <f t="shared" si="0"/>
        <v>6906.6</v>
      </c>
      <c r="C39" s="25">
        <f>C40</f>
        <v>2267.8</v>
      </c>
      <c r="D39" s="25">
        <f>D40</f>
        <v>2302.4</v>
      </c>
      <c r="E39" s="25">
        <f>E40</f>
        <v>2336.4</v>
      </c>
    </row>
    <row r="40" spans="1:5" s="12" customFormat="1" ht="19.5" customHeight="1">
      <c r="A40" s="31" t="s">
        <v>24</v>
      </c>
      <c r="B40" s="29">
        <f t="shared" si="0"/>
        <v>6906.6</v>
      </c>
      <c r="C40" s="29">
        <v>2267.8</v>
      </c>
      <c r="D40" s="29">
        <v>2302.4</v>
      </c>
      <c r="E40" s="29">
        <v>2336.4</v>
      </c>
    </row>
    <row r="41" spans="1:5" s="12" customFormat="1" ht="75">
      <c r="A41" s="21" t="s">
        <v>17</v>
      </c>
      <c r="B41" s="25">
        <f aca="true" t="shared" si="1" ref="B41:B72">SUM(C41:E41)</f>
        <v>154200</v>
      </c>
      <c r="C41" s="25">
        <f>SUM(C42:C44)</f>
        <v>50302.200000000004</v>
      </c>
      <c r="D41" s="25">
        <f>SUM(D42:D44)</f>
        <v>50682.5</v>
      </c>
      <c r="E41" s="25">
        <f>SUM(E42:E44)</f>
        <v>53215.3</v>
      </c>
    </row>
    <row r="42" spans="1:5" s="12" customFormat="1" ht="16.5" customHeight="1">
      <c r="A42" s="31" t="s">
        <v>25</v>
      </c>
      <c r="B42" s="29">
        <f t="shared" si="1"/>
        <v>6.6000000000000005</v>
      </c>
      <c r="C42" s="29">
        <v>2.1</v>
      </c>
      <c r="D42" s="29">
        <v>2.2</v>
      </c>
      <c r="E42" s="29">
        <v>2.3</v>
      </c>
    </row>
    <row r="43" spans="1:5" s="12" customFormat="1" ht="18.75">
      <c r="A43" s="30" t="s">
        <v>22</v>
      </c>
      <c r="B43" s="29">
        <f t="shared" si="1"/>
        <v>2272.3999999999996</v>
      </c>
      <c r="C43" s="29">
        <v>741.3</v>
      </c>
      <c r="D43" s="29">
        <v>746.9</v>
      </c>
      <c r="E43" s="29">
        <v>784.2</v>
      </c>
    </row>
    <row r="44" spans="1:5" s="12" customFormat="1" ht="18.75">
      <c r="A44" s="31" t="s">
        <v>24</v>
      </c>
      <c r="B44" s="29">
        <f t="shared" si="1"/>
        <v>151921</v>
      </c>
      <c r="C44" s="29">
        <v>49558.8</v>
      </c>
      <c r="D44" s="29">
        <v>49933.4</v>
      </c>
      <c r="E44" s="29">
        <v>52428.8</v>
      </c>
    </row>
    <row r="45" spans="1:5" s="12" customFormat="1" ht="37.5">
      <c r="A45" s="20" t="s">
        <v>18</v>
      </c>
      <c r="B45" s="25">
        <f t="shared" si="1"/>
        <v>114276.9</v>
      </c>
      <c r="C45" s="25">
        <f>C46+C48+C51+C55</f>
        <v>35766.9</v>
      </c>
      <c r="D45" s="25">
        <f>D46+D48+D51+D55</f>
        <v>38094</v>
      </c>
      <c r="E45" s="25">
        <f>E46+E48+E51+E55</f>
        <v>40416</v>
      </c>
    </row>
    <row r="46" spans="1:5" s="12" customFormat="1" ht="75">
      <c r="A46" s="22" t="s">
        <v>43</v>
      </c>
      <c r="B46" s="25">
        <f t="shared" si="1"/>
        <v>3662.7</v>
      </c>
      <c r="C46" s="25">
        <f>C47</f>
        <v>1152.4</v>
      </c>
      <c r="D46" s="25">
        <f>D47</f>
        <v>1221.5</v>
      </c>
      <c r="E46" s="25">
        <f>E47</f>
        <v>1288.8</v>
      </c>
    </row>
    <row r="47" spans="1:5" s="12" customFormat="1" ht="18.75">
      <c r="A47" s="31" t="s">
        <v>24</v>
      </c>
      <c r="B47" s="29">
        <f t="shared" si="1"/>
        <v>3662.7</v>
      </c>
      <c r="C47" s="29">
        <v>1152.4</v>
      </c>
      <c r="D47" s="29">
        <v>1221.5</v>
      </c>
      <c r="E47" s="29">
        <v>1288.8</v>
      </c>
    </row>
    <row r="48" spans="1:5" s="12" customFormat="1" ht="37.5">
      <c r="A48" s="21" t="s">
        <v>44</v>
      </c>
      <c r="B48" s="25">
        <f t="shared" si="1"/>
        <v>21558.3</v>
      </c>
      <c r="C48" s="25">
        <f>SUM(C49:C50)</f>
        <v>6745.3</v>
      </c>
      <c r="D48" s="25">
        <f>SUM(D49:D50)</f>
        <v>7186.2</v>
      </c>
      <c r="E48" s="25">
        <f>SUM(E49:E50)</f>
        <v>7626.8</v>
      </c>
    </row>
    <row r="49" spans="1:5" s="12" customFormat="1" ht="18.75">
      <c r="A49" s="30" t="s">
        <v>22</v>
      </c>
      <c r="B49" s="29">
        <f t="shared" si="1"/>
        <v>318.6</v>
      </c>
      <c r="C49" s="29">
        <v>99.7</v>
      </c>
      <c r="D49" s="29">
        <v>106.2</v>
      </c>
      <c r="E49" s="29">
        <v>112.7</v>
      </c>
    </row>
    <row r="50" spans="1:5" s="12" customFormat="1" ht="18.75">
      <c r="A50" s="31" t="s">
        <v>24</v>
      </c>
      <c r="B50" s="29">
        <f t="shared" si="1"/>
        <v>21239.7</v>
      </c>
      <c r="C50" s="29">
        <v>6645.6</v>
      </c>
      <c r="D50" s="29">
        <v>7080</v>
      </c>
      <c r="E50" s="29">
        <v>7514.1</v>
      </c>
    </row>
    <row r="51" spans="1:5" s="12" customFormat="1" ht="21.75" customHeight="1">
      <c r="A51" s="21" t="s">
        <v>45</v>
      </c>
      <c r="B51" s="25">
        <f t="shared" si="1"/>
        <v>17269.6</v>
      </c>
      <c r="C51" s="25">
        <f>SUM(C52:C54)</f>
        <v>5405.5</v>
      </c>
      <c r="D51" s="25">
        <f>SUM(D52:D54)</f>
        <v>5757.5</v>
      </c>
      <c r="E51" s="25">
        <f>SUM(E52:E54)</f>
        <v>6106.599999999999</v>
      </c>
    </row>
    <row r="52" spans="1:5" s="12" customFormat="1" ht="23.25" customHeight="1">
      <c r="A52" s="31" t="s">
        <v>25</v>
      </c>
      <c r="B52" s="29">
        <f t="shared" si="1"/>
        <v>10</v>
      </c>
      <c r="C52" s="29">
        <v>3.1</v>
      </c>
      <c r="D52" s="29">
        <v>3.3</v>
      </c>
      <c r="E52" s="29">
        <v>3.6</v>
      </c>
    </row>
    <row r="53" spans="1:5" s="12" customFormat="1" ht="18.75">
      <c r="A53" s="30" t="s">
        <v>22</v>
      </c>
      <c r="B53" s="29">
        <f t="shared" si="1"/>
        <v>245.2</v>
      </c>
      <c r="C53" s="29">
        <v>76.8</v>
      </c>
      <c r="D53" s="29">
        <v>81.8</v>
      </c>
      <c r="E53" s="29">
        <v>86.6</v>
      </c>
    </row>
    <row r="54" spans="1:5" s="12" customFormat="1" ht="18.75">
      <c r="A54" s="31" t="s">
        <v>24</v>
      </c>
      <c r="B54" s="29">
        <f t="shared" si="1"/>
        <v>17014.4</v>
      </c>
      <c r="C54" s="29">
        <v>5325.6</v>
      </c>
      <c r="D54" s="29">
        <v>5672.4</v>
      </c>
      <c r="E54" s="29">
        <v>6016.4</v>
      </c>
    </row>
    <row r="55" spans="1:5" s="12" customFormat="1" ht="18.75">
      <c r="A55" s="21" t="s">
        <v>46</v>
      </c>
      <c r="B55" s="25">
        <f t="shared" si="1"/>
        <v>71786.3</v>
      </c>
      <c r="C55" s="25">
        <f>C56</f>
        <v>22463.7</v>
      </c>
      <c r="D55" s="25">
        <f>D56</f>
        <v>23928.8</v>
      </c>
      <c r="E55" s="25">
        <f>E56</f>
        <v>25393.8</v>
      </c>
    </row>
    <row r="56" spans="1:5" s="12" customFormat="1" ht="18.75">
      <c r="A56" s="31" t="s">
        <v>24</v>
      </c>
      <c r="B56" s="29">
        <f t="shared" si="1"/>
        <v>71786.3</v>
      </c>
      <c r="C56" s="29">
        <v>22463.7</v>
      </c>
      <c r="D56" s="29">
        <v>23928.8</v>
      </c>
      <c r="E56" s="29">
        <v>25393.8</v>
      </c>
    </row>
    <row r="57" spans="1:5" s="12" customFormat="1" ht="18.75">
      <c r="A57" s="28" t="s">
        <v>41</v>
      </c>
      <c r="B57" s="25">
        <f t="shared" si="1"/>
        <v>25238.7</v>
      </c>
      <c r="C57" s="25">
        <f>C58</f>
        <v>7902.2</v>
      </c>
      <c r="D57" s="25">
        <f>D58</f>
        <v>8415.8</v>
      </c>
      <c r="E57" s="25">
        <f>E58</f>
        <v>8920.7</v>
      </c>
    </row>
    <row r="58" spans="1:5" s="12" customFormat="1" ht="37.5">
      <c r="A58" s="21" t="s">
        <v>42</v>
      </c>
      <c r="B58" s="25">
        <f t="shared" si="1"/>
        <v>25238.7</v>
      </c>
      <c r="C58" s="25">
        <f>SUM(C59:C60)</f>
        <v>7902.2</v>
      </c>
      <c r="D58" s="25">
        <f>SUM(D59:D60)</f>
        <v>8415.8</v>
      </c>
      <c r="E58" s="25">
        <f>SUM(E59:E60)</f>
        <v>8920.7</v>
      </c>
    </row>
    <row r="59" spans="1:5" s="12" customFormat="1" ht="18.75">
      <c r="A59" s="30" t="s">
        <v>22</v>
      </c>
      <c r="B59" s="29">
        <f t="shared" si="1"/>
        <v>42.5</v>
      </c>
      <c r="C59" s="29">
        <v>13.5</v>
      </c>
      <c r="D59" s="29">
        <v>14</v>
      </c>
      <c r="E59" s="29">
        <v>15</v>
      </c>
    </row>
    <row r="60" spans="1:5" s="12" customFormat="1" ht="18.75">
      <c r="A60" s="26" t="s">
        <v>24</v>
      </c>
      <c r="B60" s="25">
        <f t="shared" si="1"/>
        <v>25196.2</v>
      </c>
      <c r="C60" s="25">
        <v>7888.7</v>
      </c>
      <c r="D60" s="25">
        <v>8401.8</v>
      </c>
      <c r="E60" s="25">
        <v>8905.7</v>
      </c>
    </row>
    <row r="61" spans="1:5" s="12" customFormat="1" ht="18.75">
      <c r="A61" s="20" t="s">
        <v>6</v>
      </c>
      <c r="B61" s="24">
        <f t="shared" si="1"/>
        <v>56853.90000000001</v>
      </c>
      <c r="C61" s="24">
        <f>C62</f>
        <v>18481.100000000006</v>
      </c>
      <c r="D61" s="24">
        <f>D62</f>
        <v>19044</v>
      </c>
      <c r="E61" s="24">
        <f>E62</f>
        <v>19328.800000000003</v>
      </c>
    </row>
    <row r="62" spans="1:5" s="12" customFormat="1" ht="93.75">
      <c r="A62" s="20" t="s">
        <v>19</v>
      </c>
      <c r="B62" s="25">
        <f t="shared" si="1"/>
        <v>56853.90000000001</v>
      </c>
      <c r="C62" s="25">
        <f>SUM(C63:C76)</f>
        <v>18481.100000000006</v>
      </c>
      <c r="D62" s="25">
        <f>SUM(D63:D76)</f>
        <v>19044</v>
      </c>
      <c r="E62" s="25">
        <f>SUM(E63:E76)</f>
        <v>19328.800000000003</v>
      </c>
    </row>
    <row r="63" spans="1:5" s="12" customFormat="1" ht="19.5" customHeight="1">
      <c r="A63" s="31" t="s">
        <v>27</v>
      </c>
      <c r="B63" s="29">
        <f t="shared" si="1"/>
        <v>2058.8999999999996</v>
      </c>
      <c r="C63" s="29">
        <v>686.3</v>
      </c>
      <c r="D63" s="29">
        <v>686.3</v>
      </c>
      <c r="E63" s="29">
        <v>686.3</v>
      </c>
    </row>
    <row r="64" spans="1:5" s="12" customFormat="1" ht="18.75">
      <c r="A64" s="31" t="s">
        <v>28</v>
      </c>
      <c r="B64" s="29">
        <f t="shared" si="1"/>
        <v>1597</v>
      </c>
      <c r="C64" s="29">
        <v>500</v>
      </c>
      <c r="D64" s="29">
        <v>532.5</v>
      </c>
      <c r="E64" s="29">
        <v>564.5</v>
      </c>
    </row>
    <row r="65" spans="1:5" s="12" customFormat="1" ht="18.75">
      <c r="A65" s="31" t="s">
        <v>29</v>
      </c>
      <c r="B65" s="29">
        <f t="shared" si="1"/>
        <v>386.79999999999995</v>
      </c>
      <c r="C65" s="29">
        <v>146.2</v>
      </c>
      <c r="D65" s="29">
        <v>75.5</v>
      </c>
      <c r="E65" s="29">
        <v>165.1</v>
      </c>
    </row>
    <row r="66" spans="1:5" s="12" customFormat="1" ht="18.75">
      <c r="A66" s="30" t="s">
        <v>30</v>
      </c>
      <c r="B66" s="29">
        <f t="shared" si="1"/>
        <v>442.4</v>
      </c>
      <c r="C66" s="29">
        <v>138.5</v>
      </c>
      <c r="D66" s="29">
        <v>147.5</v>
      </c>
      <c r="E66" s="29">
        <v>156.4</v>
      </c>
    </row>
    <row r="67" spans="1:5" s="12" customFormat="1" ht="18.75">
      <c r="A67" s="31" t="s">
        <v>31</v>
      </c>
      <c r="B67" s="29">
        <f t="shared" si="1"/>
        <v>32710.500000000004</v>
      </c>
      <c r="C67" s="29">
        <v>10556.1</v>
      </c>
      <c r="D67" s="29">
        <v>11077.2</v>
      </c>
      <c r="E67" s="29">
        <v>11077.2</v>
      </c>
    </row>
    <row r="68" spans="1:5" s="12" customFormat="1" ht="18.75">
      <c r="A68" s="31" t="s">
        <v>32</v>
      </c>
      <c r="B68" s="29">
        <f t="shared" si="1"/>
        <v>9</v>
      </c>
      <c r="C68" s="29">
        <v>2.8</v>
      </c>
      <c r="D68" s="29">
        <v>3</v>
      </c>
      <c r="E68" s="29">
        <v>3.2</v>
      </c>
    </row>
    <row r="69" spans="1:5" s="12" customFormat="1" ht="18.75">
      <c r="A69" s="31" t="s">
        <v>33</v>
      </c>
      <c r="B69" s="29">
        <f t="shared" si="1"/>
        <v>11180.6</v>
      </c>
      <c r="C69" s="29">
        <v>3603.8</v>
      </c>
      <c r="D69" s="29">
        <v>3788.4</v>
      </c>
      <c r="E69" s="29">
        <v>3788.4</v>
      </c>
    </row>
    <row r="70" spans="1:5" s="12" customFormat="1" ht="18.75">
      <c r="A70" s="31" t="s">
        <v>34</v>
      </c>
      <c r="B70" s="29">
        <f t="shared" si="1"/>
        <v>225.5</v>
      </c>
      <c r="C70" s="29">
        <v>70.6</v>
      </c>
      <c r="D70" s="29">
        <v>75.2</v>
      </c>
      <c r="E70" s="29">
        <v>79.7</v>
      </c>
    </row>
    <row r="71" spans="1:5" s="12" customFormat="1" ht="18.75">
      <c r="A71" s="31" t="s">
        <v>35</v>
      </c>
      <c r="B71" s="29">
        <f t="shared" si="1"/>
        <v>756</v>
      </c>
      <c r="C71" s="29">
        <v>252</v>
      </c>
      <c r="D71" s="29">
        <v>252</v>
      </c>
      <c r="E71" s="29">
        <v>252</v>
      </c>
    </row>
    <row r="72" spans="1:5" s="27" customFormat="1" ht="38.25" customHeight="1">
      <c r="A72" s="30" t="s">
        <v>36</v>
      </c>
      <c r="B72" s="32">
        <f t="shared" si="1"/>
        <v>201.2</v>
      </c>
      <c r="C72" s="32">
        <v>63</v>
      </c>
      <c r="D72" s="32">
        <v>67.1</v>
      </c>
      <c r="E72" s="32">
        <v>71.1</v>
      </c>
    </row>
    <row r="73" spans="1:5" s="12" customFormat="1" ht="18.75">
      <c r="A73" s="31" t="s">
        <v>37</v>
      </c>
      <c r="B73" s="29">
        <f>SUM(C73:E73)</f>
        <v>1337.4</v>
      </c>
      <c r="C73" s="29">
        <v>432.8</v>
      </c>
      <c r="D73" s="29">
        <v>437.9</v>
      </c>
      <c r="E73" s="29">
        <v>466.7</v>
      </c>
    </row>
    <row r="74" spans="1:5" s="12" customFormat="1" ht="18.75">
      <c r="A74" s="31" t="s">
        <v>38</v>
      </c>
      <c r="B74" s="29">
        <f>SUM(C74:E74)</f>
        <v>8.3</v>
      </c>
      <c r="C74" s="29">
        <v>3.4</v>
      </c>
      <c r="D74" s="29">
        <v>2.4</v>
      </c>
      <c r="E74" s="29">
        <v>2.5</v>
      </c>
    </row>
    <row r="75" spans="1:5" s="12" customFormat="1" ht="37.5">
      <c r="A75" s="30" t="s">
        <v>47</v>
      </c>
      <c r="B75" s="29">
        <f>SUM(C75:E75)</f>
        <v>520.9000000000001</v>
      </c>
      <c r="C75" s="29">
        <v>191.4</v>
      </c>
      <c r="D75" s="29">
        <v>159.8</v>
      </c>
      <c r="E75" s="29">
        <v>169.7</v>
      </c>
    </row>
    <row r="76" spans="1:5" s="12" customFormat="1" ht="37.5">
      <c r="A76" s="30" t="s">
        <v>39</v>
      </c>
      <c r="B76" s="29">
        <f>SUM(C76:E76)</f>
        <v>5419.4</v>
      </c>
      <c r="C76" s="29">
        <v>1834.2</v>
      </c>
      <c r="D76" s="29">
        <v>1739.2</v>
      </c>
      <c r="E76" s="29">
        <v>1846</v>
      </c>
    </row>
    <row r="77" spans="1:5" s="12" customFormat="1" ht="18.75">
      <c r="A77" s="26"/>
      <c r="B77" s="25"/>
      <c r="C77" s="25"/>
      <c r="D77" s="25"/>
      <c r="E77" s="25"/>
    </row>
    <row r="78" spans="1:5" s="12" customFormat="1" ht="18.75">
      <c r="A78" s="20" t="s">
        <v>8</v>
      </c>
      <c r="B78" s="24">
        <f>SUM(C78:E78)</f>
        <v>904800.2000000001</v>
      </c>
      <c r="C78" s="24">
        <f>C9+C61</f>
        <v>285453.6</v>
      </c>
      <c r="D78" s="24">
        <f>D9+D61</f>
        <v>301456.2</v>
      </c>
      <c r="E78" s="24">
        <f>E9+E61</f>
        <v>317890.4</v>
      </c>
    </row>
    <row r="79" s="3" customFormat="1" ht="12.75">
      <c r="A79" s="2"/>
    </row>
    <row r="80" s="3" customFormat="1" ht="12.75">
      <c r="A80" s="2"/>
    </row>
    <row r="81" s="3" customFormat="1" ht="12.75">
      <c r="A81" s="2"/>
    </row>
    <row r="82" s="3" customFormat="1" ht="12.75">
      <c r="A82" s="2"/>
    </row>
    <row r="83" s="3" customFormat="1" ht="12.75">
      <c r="A83" s="2"/>
    </row>
    <row r="84" s="3" customFormat="1" ht="12.75">
      <c r="A84" s="2"/>
    </row>
    <row r="85" s="3" customFormat="1" ht="12.75">
      <c r="A85" s="2"/>
    </row>
    <row r="86" s="3" customFormat="1" ht="12.75">
      <c r="A86" s="2"/>
    </row>
    <row r="87" s="3" customFormat="1" ht="12.75">
      <c r="A87" s="2"/>
    </row>
    <row r="88" s="3" customFormat="1" ht="12.75">
      <c r="A88" s="2"/>
    </row>
    <row r="89" s="3" customFormat="1" ht="12.75">
      <c r="A89" s="2"/>
    </row>
    <row r="90" s="3" customFormat="1" ht="12.75">
      <c r="A90" s="2"/>
    </row>
    <row r="91" s="3" customFormat="1" ht="12.75">
      <c r="A91" s="2"/>
    </row>
    <row r="92" s="3" customFormat="1" ht="12.75">
      <c r="A92" s="2"/>
    </row>
    <row r="93" s="3" customFormat="1" ht="12.75">
      <c r="A93" s="2"/>
    </row>
    <row r="94" s="3" customFormat="1" ht="12.75">
      <c r="A94" s="2"/>
    </row>
    <row r="95" s="3" customFormat="1" ht="12.75">
      <c r="A95" s="2"/>
    </row>
    <row r="96" s="3" customFormat="1" ht="12.75">
      <c r="A96" s="2"/>
    </row>
    <row r="97" s="3" customFormat="1" ht="12.75">
      <c r="A97" s="2"/>
    </row>
    <row r="98" s="3" customFormat="1" ht="12.75">
      <c r="A98" s="2"/>
    </row>
    <row r="99" s="3" customFormat="1" ht="12.75">
      <c r="A99" s="2"/>
    </row>
    <row r="100" s="3" customFormat="1" ht="12.75">
      <c r="A100" s="2"/>
    </row>
    <row r="101" s="3" customFormat="1" ht="12.75">
      <c r="A101" s="2"/>
    </row>
    <row r="102" s="3" customFormat="1" ht="12.75">
      <c r="A102" s="2"/>
    </row>
    <row r="103" s="3" customFormat="1" ht="12.75">
      <c r="A103" s="2"/>
    </row>
    <row r="104" s="3" customFormat="1" ht="12.75">
      <c r="A104" s="2"/>
    </row>
    <row r="105" s="3" customFormat="1" ht="12.75">
      <c r="A105" s="2"/>
    </row>
    <row r="106" s="3" customFormat="1" ht="12.75">
      <c r="A106" s="2"/>
    </row>
    <row r="107" s="3" customFormat="1" ht="12.75">
      <c r="A107" s="2"/>
    </row>
    <row r="108" s="3" customFormat="1" ht="12.75">
      <c r="A108" s="2"/>
    </row>
    <row r="109" s="3" customFormat="1" ht="12.75">
      <c r="A109" s="2"/>
    </row>
    <row r="110" s="3" customFormat="1" ht="12.75">
      <c r="A110" s="2"/>
    </row>
    <row r="111" s="3" customFormat="1" ht="12.75">
      <c r="A111" s="2"/>
    </row>
    <row r="112" s="3" customFormat="1" ht="12.75">
      <c r="A112" s="2"/>
    </row>
    <row r="113" s="3" customFormat="1" ht="12.75">
      <c r="A113" s="2"/>
    </row>
    <row r="114" s="3" customFormat="1" ht="12.75">
      <c r="A114" s="2"/>
    </row>
    <row r="115" s="3" customFormat="1" ht="12.75">
      <c r="A115" s="2"/>
    </row>
    <row r="116" s="3" customFormat="1" ht="12.75">
      <c r="A116" s="2"/>
    </row>
    <row r="117" s="3" customFormat="1" ht="12.75">
      <c r="A117" s="2"/>
    </row>
    <row r="118" s="3" customFormat="1" ht="12.75">
      <c r="A118" s="2"/>
    </row>
    <row r="119" s="3" customFormat="1" ht="12.75">
      <c r="A119" s="2"/>
    </row>
    <row r="120" s="3" customFormat="1" ht="12.75">
      <c r="A120" s="2"/>
    </row>
    <row r="121" s="3" customFormat="1" ht="12.75">
      <c r="A121" s="2"/>
    </row>
    <row r="122" s="3" customFormat="1" ht="12.75">
      <c r="A122" s="2"/>
    </row>
    <row r="123" s="3" customFormat="1" ht="12.75">
      <c r="A123" s="2"/>
    </row>
    <row r="124" s="3" customFormat="1" ht="12.75">
      <c r="A124" s="2"/>
    </row>
    <row r="125" s="3" customFormat="1" ht="12.75">
      <c r="A125" s="2"/>
    </row>
    <row r="126" s="3" customFormat="1" ht="12.75">
      <c r="A126" s="2"/>
    </row>
    <row r="127" s="3" customFormat="1" ht="12.75">
      <c r="A127" s="2"/>
    </row>
    <row r="128" s="3" customFormat="1" ht="12.75">
      <c r="A128" s="2"/>
    </row>
    <row r="129" s="3" customFormat="1" ht="12.75">
      <c r="A129" s="2"/>
    </row>
    <row r="130" s="3" customFormat="1" ht="12.75">
      <c r="A130" s="2"/>
    </row>
    <row r="131" s="3" customFormat="1" ht="12.75">
      <c r="A131" s="2"/>
    </row>
    <row r="132" s="3" customFormat="1" ht="12.75">
      <c r="A132" s="2"/>
    </row>
    <row r="133" s="3" customFormat="1" ht="12.75">
      <c r="A133" s="2"/>
    </row>
    <row r="134" s="3" customFormat="1" ht="12.75">
      <c r="A134" s="2"/>
    </row>
    <row r="135" s="3" customFormat="1" ht="12.75">
      <c r="A135" s="2"/>
    </row>
    <row r="136" s="3" customFormat="1" ht="12.75">
      <c r="A136" s="2"/>
    </row>
    <row r="137" s="3" customFormat="1" ht="12.75">
      <c r="A137" s="2"/>
    </row>
    <row r="138" s="3" customFormat="1" ht="12.75">
      <c r="A138" s="2"/>
    </row>
    <row r="139" s="3" customFormat="1" ht="12.75">
      <c r="A139" s="2"/>
    </row>
    <row r="140" s="3" customFormat="1" ht="12.75">
      <c r="A140" s="2"/>
    </row>
    <row r="141" s="3" customFormat="1" ht="12.75">
      <c r="A141" s="2"/>
    </row>
    <row r="142" s="3" customFormat="1" ht="12.75">
      <c r="A142" s="2"/>
    </row>
    <row r="143" s="3" customFormat="1" ht="12.75">
      <c r="A143" s="2"/>
    </row>
    <row r="144" s="3" customFormat="1" ht="12.75">
      <c r="A144" s="2"/>
    </row>
    <row r="145" s="3" customFormat="1" ht="12.75">
      <c r="A145" s="2"/>
    </row>
    <row r="146" s="3" customFormat="1" ht="12.75">
      <c r="A146" s="2"/>
    </row>
    <row r="147" s="3" customFormat="1" ht="12.75">
      <c r="A147" s="2"/>
    </row>
    <row r="148" s="3" customFormat="1" ht="12.75">
      <c r="A148" s="2"/>
    </row>
    <row r="149" s="3" customFormat="1" ht="12.75">
      <c r="A149" s="2"/>
    </row>
    <row r="150" s="3" customFormat="1" ht="12.75">
      <c r="A150" s="2"/>
    </row>
    <row r="151" s="3" customFormat="1" ht="12.75">
      <c r="A151" s="2"/>
    </row>
    <row r="152" s="3" customFormat="1" ht="12.75">
      <c r="A152" s="2"/>
    </row>
    <row r="153" s="3" customFormat="1" ht="12.75">
      <c r="A153" s="2"/>
    </row>
    <row r="154" s="3" customFormat="1" ht="12.75">
      <c r="A154" s="2"/>
    </row>
    <row r="155" s="3" customFormat="1" ht="12.75">
      <c r="A155" s="2"/>
    </row>
    <row r="156" s="3" customFormat="1" ht="12.75">
      <c r="A156" s="2"/>
    </row>
    <row r="157" s="3" customFormat="1" ht="12.75">
      <c r="A157" s="2"/>
    </row>
    <row r="158" s="3" customFormat="1" ht="12.75">
      <c r="A158" s="2"/>
    </row>
    <row r="159" s="3" customFormat="1" ht="12.75">
      <c r="A159" s="2"/>
    </row>
    <row r="160" s="3" customFormat="1" ht="12.75">
      <c r="A160" s="2"/>
    </row>
    <row r="161" s="3" customFormat="1" ht="12.75">
      <c r="A161" s="2"/>
    </row>
    <row r="162" s="3" customFormat="1" ht="12.75">
      <c r="A162" s="2"/>
    </row>
    <row r="163" s="3" customFormat="1" ht="12.75">
      <c r="A163" s="2"/>
    </row>
    <row r="164" s="3" customFormat="1" ht="12.75">
      <c r="A164" s="2"/>
    </row>
    <row r="165" s="3" customFormat="1" ht="12.75">
      <c r="A165" s="2"/>
    </row>
    <row r="166" s="3" customFormat="1" ht="12.75">
      <c r="A166" s="2"/>
    </row>
    <row r="167" s="3" customFormat="1" ht="12.75">
      <c r="A167" s="2"/>
    </row>
    <row r="168" s="3" customFormat="1" ht="12.75">
      <c r="A168" s="2"/>
    </row>
    <row r="169" s="3" customFormat="1" ht="12.75">
      <c r="A169" s="2"/>
    </row>
    <row r="170" s="3" customFormat="1" ht="12.75">
      <c r="A170" s="2"/>
    </row>
    <row r="171" s="3" customFormat="1" ht="12.75">
      <c r="A171" s="2"/>
    </row>
    <row r="172" s="3" customFormat="1" ht="12.75">
      <c r="A172" s="2"/>
    </row>
    <row r="173" s="3" customFormat="1" ht="12.75">
      <c r="A173" s="2"/>
    </row>
    <row r="174" s="3" customFormat="1" ht="12.75">
      <c r="A174" s="2"/>
    </row>
    <row r="175" s="3" customFormat="1" ht="12.75">
      <c r="A175" s="2"/>
    </row>
    <row r="176" s="3" customFormat="1" ht="12.75">
      <c r="A176" s="2"/>
    </row>
    <row r="177" s="3" customFormat="1" ht="12.75">
      <c r="A177" s="1"/>
    </row>
  </sheetData>
  <sheetProtection selectLockedCells="1" selectUnlockedCells="1"/>
  <mergeCells count="8">
    <mergeCell ref="D4:E4"/>
    <mergeCell ref="D1:E1"/>
    <mergeCell ref="A3:E3"/>
    <mergeCell ref="B6:B7"/>
    <mergeCell ref="C6:E6"/>
    <mergeCell ref="A6:A7"/>
    <mergeCell ref="D5:E5"/>
    <mergeCell ref="C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 г,Азов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Сенчук</dc:creator>
  <cp:keywords/>
  <dc:description/>
  <cp:lastModifiedBy>Admin</cp:lastModifiedBy>
  <cp:lastPrinted>2010-12-17T12:12:51Z</cp:lastPrinted>
  <dcterms:created xsi:type="dcterms:W3CDTF">2010-12-17T12:13:06Z</dcterms:created>
  <dcterms:modified xsi:type="dcterms:W3CDTF">2011-04-05T12:07:24Z</dcterms:modified>
  <cp:category/>
  <cp:version/>
  <cp:contentType/>
  <cp:contentStatus/>
</cp:coreProperties>
</file>